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Edgaras.A\Desktop\STATISTIKA\STATISTIKA 2023\"/>
    </mc:Choice>
  </mc:AlternateContent>
  <xr:revisionPtr revIDLastSave="0" documentId="13_ncr:1_{F8AE27C4-0109-4619-859E-23BE81B09DC5}" xr6:coauthVersionLast="47" xr6:coauthVersionMax="47" xr10:uidLastSave="{00000000-0000-0000-0000-000000000000}"/>
  <bookViews>
    <workbookView xWindow="-120" yWindow="-120" windowWidth="38640" windowHeight="15840" xr2:uid="{00000000-000D-0000-FFFF-FFFF00000000}"/>
  </bookViews>
  <sheets>
    <sheet name="SF-1" sheetId="1" r:id="rId1"/>
    <sheet name="1 PRIEDAS Specialistai,sp bazes" sheetId="3" r:id="rId2"/>
    <sheet name="formos aprasymas" sheetId="2" r:id="rId3"/>
    <sheet name="SF-1 informacinis priedas" sheetId="4" r:id="rId4"/>
  </sheets>
  <definedNames>
    <definedName name="_xlnm.Print_Area" localSheetId="2">'formos aprasymas'!$A$1:$O$46</definedName>
    <definedName name="_xlnm.Print_Area" localSheetId="0">'SF-1'!$A$1:$AK$37</definedName>
  </definedNames>
  <calcPr calcId="181029"/>
</workbook>
</file>

<file path=xl/calcChain.xml><?xml version="1.0" encoding="utf-8"?>
<calcChain xmlns="http://schemas.openxmlformats.org/spreadsheetml/2006/main">
  <c r="Q26" i="3" l="1"/>
  <c r="A5" i="3"/>
  <c r="AE12" i="3"/>
  <c r="AE10" i="3"/>
  <c r="AF25" i="1"/>
  <c r="AE25" i="1"/>
  <c r="AE14" i="3" s="1"/>
  <c r="C14" i="3" l="1"/>
  <c r="F25" i="1" l="1"/>
  <c r="AL24" i="1" l="1"/>
  <c r="AL26" i="1"/>
  <c r="B36" i="1"/>
  <c r="B26" i="3" s="1"/>
  <c r="M31" i="1"/>
  <c r="AB31" i="1"/>
  <c r="AL28" i="1" s="1"/>
  <c r="AL31" i="1" l="1"/>
  <c r="AM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Edgaras</author>
    <author>Edgaras Abušovas</author>
    <author>User</author>
  </authors>
  <commentList>
    <comment ref="A6" authorId="0" shapeId="0" xr:uid="{00000000-0006-0000-0000-000001000000}">
      <text>
        <r>
          <rPr>
            <sz val="9"/>
            <color indexed="81"/>
            <rFont val="Tahoma"/>
            <family val="2"/>
            <charset val="186"/>
          </rPr>
          <t xml:space="preserve">Užpildytą </t>
        </r>
        <r>
          <rPr>
            <b/>
            <sz val="9"/>
            <color indexed="81"/>
            <rFont val="Tahoma"/>
            <family val="2"/>
            <charset val="186"/>
          </rPr>
          <t>MS Excel</t>
        </r>
        <r>
          <rPr>
            <sz val="9"/>
            <color indexed="81"/>
            <rFont val="Tahoma"/>
            <family val="2"/>
            <charset val="186"/>
          </rPr>
          <t xml:space="preserve"> formos, galutinius </t>
        </r>
        <r>
          <rPr>
            <b/>
            <sz val="9"/>
            <color indexed="81"/>
            <rFont val="Tahoma"/>
            <family val="2"/>
            <charset val="186"/>
          </rPr>
          <t>PDF</t>
        </r>
        <r>
          <rPr>
            <sz val="9"/>
            <color indexed="81"/>
            <rFont val="Tahoma"/>
            <family val="2"/>
            <charset val="186"/>
          </rPr>
          <t xml:space="preserve"> su parašais ir antspaudu skenuotus </t>
        </r>
        <r>
          <rPr>
            <b/>
            <sz val="9"/>
            <color indexed="81"/>
            <rFont val="Tahoma"/>
            <family val="2"/>
            <charset val="186"/>
          </rPr>
          <t>failus</t>
        </r>
        <r>
          <rPr>
            <sz val="9"/>
            <color indexed="81"/>
            <rFont val="Tahoma"/>
            <family val="2"/>
            <charset val="186"/>
          </rPr>
          <t xml:space="preserve"> siųsti el. paštu </t>
        </r>
        <r>
          <rPr>
            <b/>
            <sz val="9"/>
            <color indexed="10"/>
            <rFont val="Tahoma"/>
            <family val="2"/>
            <charset val="186"/>
          </rPr>
          <t>statistika@lscentras.lt</t>
        </r>
        <r>
          <rPr>
            <b/>
            <sz val="9"/>
            <color indexed="81"/>
            <rFont val="Tahoma"/>
            <family val="2"/>
            <charset val="186"/>
          </rPr>
          <t xml:space="preserve">  </t>
        </r>
      </text>
    </comment>
    <comment ref="AK20" authorId="1" shapeId="0" xr:uid="{88F35DD7-D01A-4C66-A389-B56A29E64516}">
      <text>
        <r>
          <rPr>
            <b/>
            <sz val="10"/>
            <color indexed="81"/>
            <rFont val="Tahoma"/>
            <family val="2"/>
          </rPr>
          <t xml:space="preserve">„Savanoriai“ </t>
        </r>
        <r>
          <rPr>
            <sz val="10"/>
            <color indexed="81"/>
            <rFont val="Tahoma"/>
            <family val="2"/>
          </rPr>
          <t>nurodomi atlyginimo negaunantys treneriai, instruktoriai ir kiti darbuotojai – jie visi priskiriami savanoriams.</t>
        </r>
        <r>
          <rPr>
            <sz val="9"/>
            <color indexed="81"/>
            <rFont val="Tahoma"/>
            <family val="2"/>
          </rPr>
          <t xml:space="preserve">
</t>
        </r>
      </text>
    </comment>
    <comment ref="P21" authorId="0" shapeId="0" xr:uid="{00000000-0006-0000-0000-000002000000}">
      <text>
        <r>
          <rPr>
            <b/>
            <sz val="9"/>
            <color indexed="81"/>
            <rFont val="Tahoma"/>
            <family val="2"/>
            <charset val="186"/>
          </rPr>
          <t>15 skiltyje</t>
        </r>
        <r>
          <rPr>
            <sz val="9"/>
            <color indexed="81"/>
            <rFont val="Tahoma"/>
            <family val="2"/>
            <charset val="186"/>
          </rPr>
          <t xml:space="preserve"> rašomas bendras pildančios organizacijos surengtų aukšto meistriškumo stovyklų skaičius (vienadienės ir daugiadienės sumuojamos kartu 1+1=2), </t>
        </r>
        <r>
          <rPr>
            <b/>
            <sz val="9"/>
            <color indexed="81"/>
            <rFont val="Tahoma"/>
            <family val="2"/>
            <charset val="186"/>
          </rPr>
          <t>16 sk.</t>
        </r>
        <r>
          <rPr>
            <sz val="9"/>
            <color indexed="81"/>
            <rFont val="Tahoma"/>
            <family val="2"/>
            <charset val="186"/>
          </rPr>
          <t xml:space="preserve"> visų stovyklų bendras dienų skaičius (2+5+1=8) ir </t>
        </r>
        <r>
          <rPr>
            <b/>
            <sz val="9"/>
            <color indexed="10"/>
            <rFont val="Tahoma"/>
            <family val="2"/>
            <charset val="186"/>
          </rPr>
          <t>17 sk.</t>
        </r>
        <r>
          <rPr>
            <sz val="9"/>
            <color indexed="81"/>
            <rFont val="Tahoma"/>
            <family val="2"/>
            <charset val="186"/>
          </rPr>
          <t xml:space="preserve"> </t>
        </r>
        <r>
          <rPr>
            <sz val="9"/>
            <color indexed="10"/>
            <rFont val="Tahoma"/>
            <family val="2"/>
            <charset val="186"/>
          </rPr>
          <t>bendras šiose stovyklose dalyvavusiųjų skaičius, kur tas pats asmuo kiekvieną dieną laikomas atskiru dalyviu</t>
        </r>
        <r>
          <rPr>
            <sz val="9"/>
            <color indexed="81"/>
            <rFont val="Tahoma"/>
            <family val="2"/>
            <charset val="186"/>
          </rPr>
          <t xml:space="preserve"> (pvz. 2 dienų stovykloje dalyvavo 48 asmenys tokiu atveju iš viso būtų 96 dalyviai, o jei 5 d. dalyvavo 3 asmenys, iš viso būtų 15 dalyvių). </t>
        </r>
      </text>
    </comment>
    <comment ref="AE21" authorId="1" shapeId="0" xr:uid="{A48B9563-1F82-4940-9A94-4FDD40ADE003}">
      <text>
        <r>
          <rPr>
            <sz val="9"/>
            <color indexed="81"/>
            <rFont val="Tahoma"/>
            <family val="2"/>
          </rPr>
          <t>Jei turite specialistų arba instruktorių</t>
        </r>
        <r>
          <rPr>
            <b/>
            <sz val="9"/>
            <color indexed="81"/>
            <rFont val="Tahoma"/>
            <family val="2"/>
          </rPr>
          <t xml:space="preserve"> </t>
        </r>
        <r>
          <rPr>
            <b/>
            <sz val="9"/>
            <color indexed="10"/>
            <rFont val="Tahoma"/>
            <family val="2"/>
          </rPr>
          <t>užpildykite 1 priedo 3 lentelę</t>
        </r>
        <r>
          <rPr>
            <sz val="9"/>
            <color indexed="81"/>
            <rFont val="Tahoma"/>
            <family val="2"/>
          </rPr>
          <t xml:space="preserve"> ir duomenys čia automatiškai persikels</t>
        </r>
      </text>
    </comment>
    <comment ref="AF21" authorId="1" shapeId="0" xr:uid="{9F9E46EB-3127-41D6-952B-9D1BA9535F90}">
      <text>
        <r>
          <rPr>
            <b/>
            <sz val="9"/>
            <color indexed="10"/>
            <rFont val="Tahoma"/>
            <family val="2"/>
          </rPr>
          <t>Dėmesio!</t>
        </r>
        <r>
          <rPr>
            <sz val="9"/>
            <color indexed="81"/>
            <rFont val="Tahoma"/>
            <family val="2"/>
          </rPr>
          <t xml:space="preserve"> Jei turite specialistų arba instruktorių </t>
        </r>
        <r>
          <rPr>
            <b/>
            <sz val="9"/>
            <color indexed="10"/>
            <rFont val="Tahoma"/>
            <family val="2"/>
          </rPr>
          <t>užpildykite 1 priedo 3 lentelę</t>
        </r>
        <r>
          <rPr>
            <sz val="9"/>
            <color indexed="81"/>
            <rFont val="Tahoma"/>
            <family val="2"/>
          </rPr>
          <t xml:space="preserve"> ir duomenys čia automatiškai persikels.</t>
        </r>
      </text>
    </comment>
    <comment ref="A26" authorId="2" shapeId="0" xr:uid="{00000000-0006-0000-0000-000003000000}">
      <text>
        <r>
          <rPr>
            <b/>
            <sz val="8"/>
            <color indexed="81"/>
            <rFont val="Tahoma"/>
            <family val="2"/>
          </rPr>
          <t>Lėšos pateikiamos tūkstančiais €,</t>
        </r>
        <r>
          <rPr>
            <b/>
            <sz val="8"/>
            <color indexed="81"/>
            <rFont val="Tahoma"/>
            <family val="2"/>
            <charset val="186"/>
          </rPr>
          <t xml:space="preserve"> </t>
        </r>
        <r>
          <rPr>
            <b/>
            <sz val="8"/>
            <color indexed="10"/>
            <rFont val="Tahoma"/>
            <family val="2"/>
            <charset val="186"/>
          </rPr>
          <t>trys skaičiai po KABLELIO</t>
        </r>
      </text>
    </comment>
    <comment ref="AB31" authorId="2" shapeId="0" xr:uid="{00000000-0006-0000-0000-000006000000}">
      <text>
        <r>
          <rPr>
            <b/>
            <sz val="8"/>
            <color indexed="81"/>
            <rFont val="Tahoma"/>
            <family val="2"/>
            <charset val="186"/>
          </rPr>
          <t xml:space="preserve">Langelis bus sumuojamas automatiškai. 
</t>
        </r>
        <r>
          <rPr>
            <b/>
            <sz val="8"/>
            <color indexed="10"/>
            <rFont val="Tahoma"/>
            <family val="2"/>
            <charset val="186"/>
          </rPr>
          <t>DĖMESIO: automatinis sumavimas sutriks jei naudosite skaičiuose taškus 0.00, reikia rašyti 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Edgaras Abušovas</author>
    <author>Edgaras</author>
  </authors>
  <commentList>
    <comment ref="A2" authorId="0" shapeId="0" xr:uid="{00000000-0006-0000-0100-000001000000}">
      <text>
        <r>
          <rPr>
            <b/>
            <sz val="8"/>
            <color indexed="81"/>
            <rFont val="Tahoma"/>
            <family val="2"/>
            <charset val="186"/>
          </rPr>
          <t xml:space="preserve">Pildo organizacijos sporto bazę valdančios nuosavybės bei patikėjimo teise arba turinčios aukšto meistriškumo ir fizinio aktyvumo sporto specialistų, trenerių, instruktorių, </t>
        </r>
        <r>
          <rPr>
            <b/>
            <sz val="8"/>
            <color indexed="10"/>
            <rFont val="Tahoma"/>
            <family val="2"/>
          </rPr>
          <t>kitu atveju šio priedo spausdinti ir teikti nereikia.</t>
        </r>
      </text>
    </comment>
    <comment ref="A9" authorId="1" shapeId="0" xr:uid="{C1776ADE-F09A-4C47-918B-8679E803F435}">
      <text>
        <r>
          <rPr>
            <b/>
            <sz val="9"/>
            <color indexed="81"/>
            <rFont val="Tahoma"/>
            <family val="2"/>
          </rPr>
          <t xml:space="preserve">„Aukšto meistriškumo sporto specialistas“  – </t>
        </r>
        <r>
          <rPr>
            <sz val="9"/>
            <color indexed="81"/>
            <rFont val="Tahoma"/>
            <family val="2"/>
          </rPr>
          <t>asmuo, vadovaujantis sportininko aukšto meistriškumo sporto pratyboms.</t>
        </r>
        <r>
          <rPr>
            <sz val="9"/>
            <color indexed="81"/>
            <rFont val="Tahoma"/>
            <family val="2"/>
          </rPr>
          <t xml:space="preserve">
 </t>
        </r>
        <r>
          <rPr>
            <b/>
            <sz val="9"/>
            <color indexed="81"/>
            <rFont val="Tahoma"/>
            <family val="2"/>
          </rPr>
          <t>„Treneris“</t>
        </r>
        <r>
          <rPr>
            <sz val="9"/>
            <color indexed="81"/>
            <rFont val="Tahoma"/>
            <family val="2"/>
          </rPr>
          <t xml:space="preserve"> – aukšto meistriškumo sporto specialistas, rengiantis sportininką (sportininkus) aukšto meistriškumo sporto varžyboms ir (ar) jam (jiems) vadovaujantis šiose varžybose.</t>
        </r>
      </text>
    </comment>
    <comment ref="M9" authorId="1" shapeId="0" xr:uid="{D38B1DAF-92D6-4137-8C50-DD3E428581BC}">
      <text>
        <r>
          <rPr>
            <b/>
            <sz val="9"/>
            <color indexed="81"/>
            <rFont val="Tahoma"/>
            <family val="2"/>
          </rPr>
          <t>„Fizinio aktyvumo ar aukšto meistriškumo sporto instruktorius</t>
        </r>
        <r>
          <rPr>
            <sz val="9"/>
            <color indexed="81"/>
            <rFont val="Tahoma"/>
            <family val="2"/>
          </rPr>
          <t xml:space="preserve"> – asmuo, talkinantis fizinio aktyvumo ar aukšto meistriškumo sporto specialistui.</t>
        </r>
      </text>
    </comment>
    <comment ref="S9" authorId="1" shapeId="0" xr:uid="{329CE8B3-D6D9-403C-AEFA-E4342557283C}">
      <text>
        <r>
          <rPr>
            <b/>
            <sz val="9"/>
            <color indexed="81"/>
            <rFont val="Tahoma"/>
            <family val="2"/>
          </rPr>
          <t xml:space="preserve">„Fizinio aktyvumo </t>
        </r>
        <r>
          <rPr>
            <sz val="9"/>
            <color indexed="81"/>
            <rFont val="Tahoma"/>
            <family val="2"/>
          </rPr>
          <t xml:space="preserve">specialistas“ – specialistas, vadovaujantis asmens fizinio aktyvumo veiklai ir (arba) šviečiantis visuomenę sporto, fizinio aktyvumo ir taip pasiekiamo sveikatos stiprinimo klausimais.
</t>
        </r>
      </text>
    </comment>
    <comment ref="X9" authorId="1" shapeId="0" xr:uid="{F96ED06B-0CCE-4868-9360-CF422F5723D6}">
      <text>
        <r>
          <rPr>
            <b/>
            <sz val="9"/>
            <color indexed="81"/>
            <rFont val="Tahoma"/>
            <family val="2"/>
          </rPr>
          <t xml:space="preserve">„Fizinio aktyvumo ar aukšto meistriškumo sporto instruktorius </t>
        </r>
        <r>
          <rPr>
            <sz val="9"/>
            <color indexed="81"/>
            <rFont val="Tahoma"/>
            <family val="2"/>
          </rPr>
          <t xml:space="preserve">– asmuo, talkinantis fizinio aktyvumo ar aukšto meistriškumo sporto specialistui.
</t>
        </r>
      </text>
    </comment>
    <comment ref="AL17" authorId="2" shapeId="0" xr:uid="{00000000-0006-0000-0100-000002000000}">
      <text>
        <r>
          <rPr>
            <b/>
            <sz val="9"/>
            <color indexed="81"/>
            <rFont val="Tahoma"/>
            <family val="2"/>
            <charset val="186"/>
          </rPr>
          <t>Nurodomas bendras dviračių takų ilgis kilometrais</t>
        </r>
      </text>
    </comment>
  </commentList>
</comments>
</file>

<file path=xl/sharedStrings.xml><?xml version="1.0" encoding="utf-8"?>
<sst xmlns="http://schemas.openxmlformats.org/spreadsheetml/2006/main" count="268" uniqueCount="234">
  <si>
    <t>Forma Nr. SF-1</t>
  </si>
  <si>
    <t>PATVIRTINTA</t>
  </si>
  <si>
    <t>Kodas registre</t>
  </si>
  <si>
    <t>(sporto federacijos, sąjungos, asociacijos pavadinimas)</t>
  </si>
  <si>
    <t>(adresas, telefonas, faksas, el. paštas)</t>
  </si>
  <si>
    <t>Įregistruota:</t>
  </si>
  <si>
    <t>Narių skaičius</t>
  </si>
  <si>
    <t>SPORTO TEISĖJAI</t>
  </si>
  <si>
    <t>Kvalifikacijos kėlimo seminarų, konferencijų</t>
  </si>
  <si>
    <t>Nacionalinės kategorijos</t>
  </si>
  <si>
    <t>Tarptautinės kategorijos</t>
  </si>
  <si>
    <t>Kitų kategorijų</t>
  </si>
  <si>
    <t>Sporto vadybininkai</t>
  </si>
  <si>
    <t>Kiti darbuotojai</t>
  </si>
  <si>
    <t>Savanoriai</t>
  </si>
  <si>
    <t>Varžybų sk. (iš viso)</t>
  </si>
  <si>
    <t>Iš jų tarptautinių</t>
  </si>
  <si>
    <t>Dalyvių skaičius</t>
  </si>
  <si>
    <t>Juridinių asmenų</t>
  </si>
  <si>
    <t>Iš jų sporto klubų</t>
  </si>
  <si>
    <t>Fizinių asmenų</t>
  </si>
  <si>
    <t>Iš viso (7, 8, 9, 10 ir 11 skilčių suma)</t>
  </si>
  <si>
    <t>Iš jų moterų</t>
  </si>
  <si>
    <t>Užsieniečių  tarptautinėse varžybose Lietuvoje</t>
  </si>
  <si>
    <t>Lietuvos suaugusiųjų čempionate</t>
  </si>
  <si>
    <t>Jaunimo čempionate</t>
  </si>
  <si>
    <t>Jaunių čempionate</t>
  </si>
  <si>
    <t>Kitose varžybose</t>
  </si>
  <si>
    <t>Renginių sk.</t>
  </si>
  <si>
    <t>Dalyvių sk.</t>
  </si>
  <si>
    <t>Stovyklų sk.</t>
  </si>
  <si>
    <t>Dienų sk.</t>
  </si>
  <si>
    <t>Kitose tarptautinėse varžybose</t>
  </si>
  <si>
    <t>Iš viso</t>
  </si>
  <si>
    <t>PAJAMŲ ŠALTINIAI</t>
  </si>
  <si>
    <t>IŠLAIDOS</t>
  </si>
  <si>
    <t>Valstybės biudžetas</t>
  </si>
  <si>
    <t>Savivaldybės biudžetas</t>
  </si>
  <si>
    <t>Lėšos iš tarptautinių organizacijų</t>
  </si>
  <si>
    <t>Ūkinė komercinė veikla</t>
  </si>
  <si>
    <t>Rėmėjai ir kiti šaltiniai</t>
  </si>
  <si>
    <t>Kvalifikacijos tobulinimui</t>
  </si>
  <si>
    <t>Įsigijimams</t>
  </si>
  <si>
    <t>Kitos išlaidos</t>
  </si>
  <si>
    <t>Šalyje</t>
  </si>
  <si>
    <t>Užsienyje</t>
  </si>
  <si>
    <t>Meto-dinių leidinių išleidimui</t>
  </si>
  <si>
    <t>Sporto inventoriaus ir ilgalaikio turto</t>
  </si>
  <si>
    <t>Prezidentas</t>
  </si>
  <si>
    <t>(data)</t>
  </si>
  <si>
    <t>(parašas, vardas, pavardė)</t>
  </si>
  <si>
    <t>Formos Nr. SF-1 priedas</t>
  </si>
  <si>
    <t>Universalios sporto arenos</t>
  </si>
  <si>
    <t>Sporto kompleksai</t>
  </si>
  <si>
    <t>Stadionai</t>
  </si>
  <si>
    <t>Lengvosios atletikos maniežai</t>
  </si>
  <si>
    <t>Futbolo maniežai</t>
  </si>
  <si>
    <t>Baseinai</t>
  </si>
  <si>
    <t>Salės</t>
  </si>
  <si>
    <t>Irklavimo sporto bazės</t>
  </si>
  <si>
    <t>Buriavimo sporto bazės</t>
  </si>
  <si>
    <t>Žirgų sporto maniežai</t>
  </si>
  <si>
    <t>Dviračių trekai</t>
  </si>
  <si>
    <t>Aerodromai</t>
  </si>
  <si>
    <t>Ledo arenos</t>
  </si>
  <si>
    <t>Šaudyklos</t>
  </si>
  <si>
    <t>Krepšinio aikštelės</t>
  </si>
  <si>
    <t>Tinklinio aikštelės</t>
  </si>
  <si>
    <t>Futbolo aikštės</t>
  </si>
  <si>
    <t>Rankinio aikštelės</t>
  </si>
  <si>
    <t>Teniso aikštelės</t>
  </si>
  <si>
    <t>Slidžių ir riedučių trasos</t>
  </si>
  <si>
    <t>BMX dviračių trasos</t>
  </si>
  <si>
    <t>Beisbolo aikštės</t>
  </si>
  <si>
    <t>Golfo aikštynai</t>
  </si>
  <si>
    <t>Hipodromai</t>
  </si>
  <si>
    <t>Kartodromai</t>
  </si>
  <si>
    <t>Universalios dirbtinės dangos sporto aikštelės</t>
  </si>
  <si>
    <t>Dviračių takai (km.)</t>
  </si>
  <si>
    <t>Su 3000 ir daugiau vietų tribūnomis</t>
  </si>
  <si>
    <t>Kiti</t>
  </si>
  <si>
    <t>50 m</t>
  </si>
  <si>
    <t>25 m</t>
  </si>
  <si>
    <t>15x30 m ir didesnės</t>
  </si>
  <si>
    <t>24x12 m – 15x30 m</t>
  </si>
  <si>
    <t>Kitos</t>
  </si>
  <si>
    <t>atviros</t>
  </si>
  <si>
    <t>uždaros</t>
  </si>
  <si>
    <r>
      <t>P.s</t>
    </r>
    <r>
      <rPr>
        <b/>
        <sz val="8"/>
        <rFont val="TimesLT"/>
        <family val="1"/>
      </rPr>
      <t>.: „Universalios sporto arenos“</t>
    </r>
    <r>
      <rPr>
        <sz val="8"/>
        <rFont val="TimesLT"/>
        <family val="1"/>
      </rPr>
      <t> – sporto, kultūros ir kitiems renginiams skirtas statinys, turintis ne mažiau kaip 500 vietų  tribūnas žiūrovams;</t>
    </r>
  </si>
  <si>
    <r>
      <t xml:space="preserve">        </t>
    </r>
    <r>
      <rPr>
        <b/>
        <sz val="8"/>
        <rFont val="TimesLT"/>
        <family val="1"/>
      </rPr>
      <t>„Sporto kompleksai“</t>
    </r>
    <r>
      <rPr>
        <sz val="8"/>
        <rFont val="TimesLT"/>
        <family val="1"/>
      </rPr>
      <t> – sporto bazės, kuriose vienu metu gali vykti kelių sporto šakų varžybos arba pratybos;</t>
    </r>
  </si>
  <si>
    <r>
      <t xml:space="preserve">        „</t>
    </r>
    <r>
      <rPr>
        <b/>
        <sz val="8"/>
        <rFont val="TimesLT"/>
        <family val="1"/>
      </rPr>
      <t>Universalios dirbtinės dangos sporto aikštelės“</t>
    </r>
    <r>
      <rPr>
        <sz val="8"/>
        <rFont val="TimesLT"/>
        <family val="1"/>
      </rPr>
      <t> – nurodomos ne mažesnės kaip 20 x 40 m lauko aikštelės su dirbtine danga ir aptvaru;</t>
    </r>
  </si>
  <si>
    <r>
      <t xml:space="preserve">        „Dviračių takai (km)“</t>
    </r>
    <r>
      <rPr>
        <sz val="8"/>
        <rFont val="TimesLT"/>
        <family val="1"/>
      </rPr>
      <t> – nurodomas bendras dviračių takų ilgis kilometrais.</t>
    </r>
  </si>
  <si>
    <r>
      <t>1. BENDRIEJI DUOMENYS IR DARBUOTOJAI</t>
    </r>
    <r>
      <rPr>
        <sz val="7"/>
        <rFont val="Times New Roman"/>
        <family val="1"/>
      </rPr>
      <t xml:space="preserve"> </t>
    </r>
  </si>
  <si>
    <t>Pasaulio čempionate</t>
  </si>
  <si>
    <t>Europos čempionate</t>
  </si>
  <si>
    <t>Parengta per metus</t>
  </si>
  <si>
    <t>Sportininkų, dalyvavusių sporto renginiuose užsienyje skaičius (jauniai, jaunimas,suaugusieji)</t>
  </si>
  <si>
    <t>SPORTO FEDERACIJOS, SĄJUNGOS, ASOCIACIJOS IR KITOS SPORTO ORGANIZACIJOS,</t>
  </si>
  <si>
    <t>SURENGTA</t>
  </si>
  <si>
    <t>1.1</t>
  </si>
  <si>
    <t>Lietuvos tautinis olimpinis komitetas</t>
  </si>
  <si>
    <t>Statistinės ataskaitos formos Nr. SF-1 rodiklių aprašymas</t>
  </si>
  <si>
    <t>Transportas</t>
  </si>
  <si>
    <t>Komunalinės išlaidos</t>
  </si>
  <si>
    <t xml:space="preserve">1. Bendrieji duomenys ir darbuotojai </t>
  </si>
  <si>
    <t>(skaičiuojami darbuotojai, tik dirbantys pagal darbo sutartį su ataskaitą teikiančia institucija)</t>
  </si>
  <si>
    <t>2. Finansai</t>
  </si>
  <si>
    <r>
      <t>Iš viso</t>
    </r>
    <r>
      <rPr>
        <sz val="12"/>
        <rFont val="Times New Roman"/>
        <family val="1"/>
      </rPr>
      <t xml:space="preserve"> </t>
    </r>
    <r>
      <rPr>
        <sz val="10"/>
        <rFont val="Times New Roman"/>
        <family val="1"/>
      </rPr>
      <t>pajamų</t>
    </r>
  </si>
  <si>
    <r>
      <t xml:space="preserve">Iš viso </t>
    </r>
    <r>
      <rPr>
        <sz val="10"/>
        <rFont val="Times New Roman"/>
        <family val="1"/>
      </rPr>
      <t>išlaidų</t>
    </r>
  </si>
  <si>
    <t>IŠ VISŲ IŠLAIDŲ SKIRTA:</t>
  </si>
  <si>
    <t>Medikamentų ir maisto papildų įsigijimui</t>
  </si>
  <si>
    <t>Draudimo paslaugos</t>
  </si>
  <si>
    <t>Semina-rams, konferen- cijoms</t>
  </si>
  <si>
    <t>(LR teisingumo ministerijoje, Juridinių asmenų registro registracijos numeris, įsakymo numeris, kokiu LR įstatymu vadovaujantis įregistruota)</t>
  </si>
  <si>
    <t>2. FINANSAI (tūkstančiais eurų)</t>
  </si>
  <si>
    <t>Atviros sporto bazės</t>
  </si>
  <si>
    <t>Motokroso trasos</t>
  </si>
  <si>
    <t>Automobilių kroso trasos</t>
  </si>
  <si>
    <t xml:space="preserve">Dalyvių sk. </t>
  </si>
  <si>
    <t>Sporto rėmimo fondas</t>
  </si>
  <si>
    <t xml:space="preserve">2. Lietuvos federacijos, sąjungos, asociacijos – Lietuvos sporto centrui kasmet </t>
  </si>
  <si>
    <t>1. Miestų, rajonų, savivaldybių sporto federacijos, sąjungos, asociacijos – miesto, rajono, savivaldybės sporto padaliniui kasmet</t>
  </si>
  <si>
    <t>Kitų ministerijų,  valstybės institucijų</t>
  </si>
  <si>
    <t>Aukšto meistriškumo sporto varžybų</t>
  </si>
  <si>
    <t>Aukšto meistrišk- umo sp. varžyboms</t>
  </si>
  <si>
    <t>Aukšto meistrišku-mo stovykloms</t>
  </si>
  <si>
    <t>Fizinio aktyvumo  renginiams</t>
  </si>
  <si>
    <t>Fizinio aktyvumo renginių</t>
  </si>
  <si>
    <t>Darbo užmokesčiui*</t>
  </si>
  <si>
    <t xml:space="preserve"> *** Apgyvendinimas (Viešbučiuose, bendrabučiuose ir pan., išskyrus būstus).</t>
  </si>
  <si>
    <t>Patalpų ir sporto bazių nuoma ir remontas**</t>
  </si>
  <si>
    <t>Apgyvendinimas***</t>
  </si>
  <si>
    <r>
      <t xml:space="preserve">15-17 skiltyse nurdomos </t>
    </r>
    <r>
      <rPr>
        <b/>
        <sz val="11"/>
        <rFont val="Times New Roman"/>
        <family val="1"/>
      </rPr>
      <t>aukšto meistriškumo sporto treniruočių stovyklos</t>
    </r>
    <r>
      <rPr>
        <sz val="11"/>
        <rFont val="Times New Roman"/>
        <family val="1"/>
      </rPr>
      <t xml:space="preserve"> – aukšto meistriškumo sporto pratybų proceso dalis, kai vykdomas tikslingas ir apibrėžtos trukmės sportininko rengimas, siekiant įvertinti sportininko pasiektą parengtumo lygį ir šį lygį pakelti prieš konkrečias aukšto meistriškumo sporto varžybas.</t>
    </r>
  </si>
  <si>
    <r>
      <t xml:space="preserve">5 skiltyje automatiškai susisumuoja bendras dalyvių skaičius federacijos, sąjungos, asociacijos surengtose tarptautinėse varžybose, Lietuvos suaugusiųjų, jaunimo ir jaunių čempionatuose ir kitose varybose. 6 skiltis – kiek iš 5 skilties yra moterų. </t>
    </r>
    <r>
      <rPr>
        <b/>
        <sz val="11"/>
        <rFont val="Times New Roman"/>
        <family val="1"/>
      </rPr>
      <t>7 skiltyje „Užsieniečių tarptautinėse varžybose“ nurodyti, kiek tarptautinėse varžybose, vykusiose Lietuvoje dalyvavo užsieniečių (sportininkų, trenerių, teisėjų, ir kitų dalyvių).</t>
    </r>
  </si>
  <si>
    <t>3-19 skiltyse „Surengta“ rodoma tik tai, kiek pati federacija, sąjunga, asociacija surengė varžybų, stovyklų, kitų renginių (pagal varžybų, renginių protokolus, kitus apskaitos dokumentus).</t>
  </si>
  <si>
    <t>Vadovaujantis LR asociacijų įstatymu, federacijų, sąjungų ir asociacijų nariais gali būti juridiniai ir fiziniai asmenys. Pateikiant federacijos duomenis veiklos ataskaitoje, reikia nurodyti ne bendrą federacijos narių skaičių, o konkrečiai, kiek juridinių asmenų, kaip vienetų, sudaro federaciją ir kiek tiesiai į federaciją yra įstojusių fizinių asmenų, kurie nėra federacijos sudėtyje esančių juridinių asmenų nariai. Be klubų, juridiniais nariais gali būti aukštųjų mokyklų sporto centrai, bendruomenės, jeigu jie vykdo klubams būdingas funkcijas.</t>
  </si>
  <si>
    <r>
      <t xml:space="preserve">3-11 skiltyse nurodomos </t>
    </r>
    <r>
      <rPr>
        <b/>
        <sz val="11"/>
        <rFont val="Times New Roman"/>
        <family val="1"/>
      </rPr>
      <t>aukšto meistriškumo sporto varžybos</t>
    </r>
    <r>
      <rPr>
        <sz val="11"/>
        <rFont val="Times New Roman"/>
        <family val="1"/>
      </rPr>
      <t xml:space="preserve"> (toliau – sporto varžybos) – nacionalinių ar tarptautinių subjektų organizuojamas tam tikros šakos renginių sistemai priklausantis sporto renginys, kuriame pagal iš anksto paskelbtus nuostatus ir tarptautinės nevyriausybinės sporto organizacijos ar nacionalinės sporto šakos federacijos patvirtintas sporto šakos (šakų) taisykles (tiek, kiek tai neprieštarauja tarptautinės sporto šakos federacijos patvirtintoms taisyklėms) sportininkai varžosi tarpusavyje (individualiai ar komandomis), o šio renginio laimėtoją (laimėtojus) ir rezultatą lemia besivaržančiųjų fizinės ir psichinės savybės ir (ar) įgūdžiai.</t>
    </r>
  </si>
  <si>
    <r>
      <t xml:space="preserve">12-14 skiltyse nurdomi </t>
    </r>
    <r>
      <rPr>
        <b/>
        <sz val="11"/>
        <rFont val="Times New Roman"/>
        <family val="1"/>
      </rPr>
      <t>fizinio aktyvumo renginiai</t>
    </r>
    <r>
      <rPr>
        <sz val="11"/>
        <rFont val="Times New Roman"/>
        <family val="1"/>
      </rPr>
      <t> – renginiai susije su fizine veikla, kuria siekiama stiprinti sveikatą, tobulinti fizines ir psichines savybes bei įgūdžius neturint tikslo pasirengti aukšto meistriškumo sporto varžyboms ir (ar) dalyvauti jose, taip pat veikla šviečiant visuomenę sporto, fizinio aktyvumo ir jais pasiekiamo sveikatos stiprinimo klausimais.</t>
    </r>
  </si>
  <si>
    <t>24-29 skiltyde „Sporto teisėjai“ nurodoma, kiek federacijoje, sąjungoje, asociacijoje yra iš viso ir kiek parengta per metus teisėjų, turinčių atitinkamą kategoriją.</t>
  </si>
  <si>
    <t xml:space="preserve">15 skiltyje bendras federacijos, sąjungos, asociacijos surengtų aukšto meistriškumo sporto treniruočių stovyklų skaičius, 16 sk. šių stovyklų bendras dienų skaičius ir 17 sk. bendras šiose stovyklose dalyvavusiųjų skaičius (t. y. žmogiadieniai, dalyvavimo atvejai),  kur tas pats asmuo kiekvieną dieną laikomas atskiru dalyviu (pvz. 2 dienų stovykloje dalyvavo 48 asmenys tokiu atveju iš viso būtų 96 dalyviai, o jei 5 d. dalyvavo 3 asmenys, iš viso būtų 15 dalyvių). </t>
  </si>
  <si>
    <t>Visi skaičiai turi būti paremti buhalterinės apskaitos dokumentais.</t>
  </si>
  <si>
    <r>
      <t xml:space="preserve">Lėšos nurodomos </t>
    </r>
    <r>
      <rPr>
        <b/>
        <i/>
        <sz val="11"/>
        <rFont val="Times New Roman"/>
        <family val="1"/>
      </rPr>
      <t>tūkstančiais eurų.</t>
    </r>
    <r>
      <rPr>
        <i/>
        <sz val="11"/>
        <rFont val="Times New Roman"/>
        <family val="1"/>
      </rPr>
      <t xml:space="preserve"> Po kablelio nurodomi trys skaičiai.</t>
    </r>
  </si>
  <si>
    <t>5 skiltyje „Lietuvos tautinis olimpinis komitetas (LTOK)“ nurodomos lėšos gautos iš Lietuvos tautinio olimpinio komiteto ir Lietuvos olimpinio fondo.</t>
  </si>
  <si>
    <t>6 skiltyje „Lėšos iš tarptautinių organizacijų“ nurodomos lėšos, gautos iš tarptautinių federacijų bei kitų tarptautinių organizacijų.</t>
  </si>
  <si>
    <t>7 skiltis „Ūkinė komercinė veikla“ pildoma tuo atveju, jei federacija, sąjunga, asociacija užsiima ūkine komercine veikla.</t>
  </si>
  <si>
    <t>8 skiltyje „Rėmėjai ir kiti šaltiniai“ nurodomos lėšos, gautos iš rėmėjų, tėvų, privačios lėšos, 2 proc. sumokėto gyventojų pajamų mokesčio lėšos ir kt.</t>
  </si>
  <si>
    <t xml:space="preserve">Išlaidos nurodomos 10–20 skiltyse. </t>
  </si>
  <si>
    <t xml:space="preserve">22-27 skiltyse nurodomos lėšos kiek iš visų išlaidų buvo skirta pagal nurodytas skiltis. </t>
  </si>
  <si>
    <t>2 skiltyje „Sporto kompleksai“ – sporto bazės, kuriose vienu metu gali vykti kelių sporto šakų varžybos arba pratybos.</t>
  </si>
  <si>
    <t>1 skiltyje „Universalios sporto arenos“ – sporto, kultūros ir kitiems renginiams skirtas statinys, turintis ne mažiau kaip 500 vietų tribūnas žiūrovams.</t>
  </si>
  <si>
    <t>9 skiltis „Iš viso pajamų“ turi būti lygi skilčių „Pajamų šaltiniai“ sumai (suma suskaičiuojama automatiškai pagal įvestus duomenis).</t>
  </si>
  <si>
    <r>
      <t xml:space="preserve">Šią lentelę teikia tik institucijos sporto bazę valdančios nuosavybės arba patikėjimo teise, kitu atveju </t>
    </r>
    <r>
      <rPr>
        <b/>
        <sz val="11"/>
        <rFont val="Times New Roman"/>
        <family val="1"/>
      </rPr>
      <t>šio priedo spausdinti ir teikti nereikia.</t>
    </r>
  </si>
  <si>
    <r>
      <t xml:space="preserve">Nurodomos </t>
    </r>
    <r>
      <rPr>
        <b/>
        <sz val="11"/>
        <rFont val="Times New Roman"/>
        <family val="1"/>
      </rPr>
      <t>tik nuosavos sporto bazės.</t>
    </r>
    <r>
      <rPr>
        <sz val="11"/>
        <rFont val="Times New Roman"/>
        <family val="1"/>
        <charset val="186"/>
      </rPr>
      <t xml:space="preserve"> Jeigu bazė nuomojama arba naudojama pagal panaudos sutartį, tai tokią bazę nurodo tik organizacija, tos bazės savininkė.</t>
    </r>
  </si>
  <si>
    <t>Pateikiama:</t>
  </si>
  <si>
    <t>Uždaros ir atviros slidinėjimo trasos</t>
  </si>
  <si>
    <t>FA instruktoriai</t>
  </si>
  <si>
    <t xml:space="preserve">Iš viso </t>
  </si>
  <si>
    <t>Neturi kvalifikacinės kategorijos</t>
  </si>
  <si>
    <t>Turi kvalifikacines kategorijas</t>
  </si>
  <si>
    <t>Turi aukštąjį sporto studijų krypties išsilavinimą</t>
  </si>
  <si>
    <t>Baigęs mokymus aukštojoje mokykloje</t>
  </si>
  <si>
    <t>Turi veiklos leidimą</t>
  </si>
  <si>
    <t>Studijuojanti sporto arba fiz. aktyvumo krypties Studijų programą</t>
  </si>
  <si>
    <t>Pirma</t>
  </si>
  <si>
    <t>Antra</t>
  </si>
  <si>
    <t>Trečia</t>
  </si>
  <si>
    <t>Ketvirta</t>
  </si>
  <si>
    <t>Penkta</t>
  </si>
  <si>
    <t>Šešta</t>
  </si>
  <si>
    <t>4. SPORTO BAZĖS (nuosavos)</t>
  </si>
  <si>
    <t>Kiti   (12,5-25 m.)</t>
  </si>
  <si>
    <t>(pildo organizacijos turinčios nuosavą sporto bazę arba aukšto meistriškumo ir fizinio aktyvumo sporto specialistų)</t>
  </si>
  <si>
    <r>
      <t xml:space="preserve">* Tik darbuotojų dirbančių pagal darbo sutartį.   ** </t>
    </r>
    <r>
      <rPr>
        <i/>
        <sz val="7"/>
        <rFont val="Times New Roman"/>
        <family val="1"/>
        <charset val="186"/>
      </rPr>
      <t xml:space="preserve">Organizacijos turinčios nuosavą sporto bazę papildomai pildo formos 1 priedo 4 lentelę. </t>
    </r>
  </si>
  <si>
    <t>30-31 Skiltyse „Aukšto meistriškumo (AM) specialistai“ ir „Fizinio aktyvumo specialistai“ nurodoma, kiek federacijoje, sąjungoje, asociacijoje dirba aukšto meistriškumo ir fizinio aktyvumo specialistų susijusių tik su darbo santykiais.</t>
  </si>
  <si>
    <t>32 skiltis „Sporto vadybininkai (organizatoriai)“ – prezidentai, viceprezidentai, generaliniai sekretoriai ir kt.</t>
  </si>
  <si>
    <t>33 skiltis „Iš jų moterų“ – kiek sporto vadybininkų (organizatorių) yra moterų.</t>
  </si>
  <si>
    <t>35 skiltyje „Kiti darbuotojai“ nurodomi kiti atlyginimą gaunantys darbuotojai (t. y. buhalteriai, vairuotojai, sandėlininkai, valytojos ir kt.).</t>
  </si>
  <si>
    <r>
      <t>36 skiltyje „Savanoriai“ nurodomi</t>
    </r>
    <r>
      <rPr>
        <b/>
        <sz val="11"/>
        <rFont val="Times New Roman"/>
        <family val="1"/>
      </rPr>
      <t xml:space="preserve"> atlyginimo negaunantys</t>
    </r>
    <r>
      <rPr>
        <sz val="11"/>
        <rFont val="Times New Roman"/>
        <family val="1"/>
      </rPr>
      <t xml:space="preserve"> treneriai, instruktoriai ir kiti darbuotojai – jie visi priskiriami savanoriams.</t>
    </r>
  </si>
  <si>
    <t>4. Sporto bazės</t>
  </si>
  <si>
    <t>34 skiltyje „Universalios dirbtinės dangos sporto aikštelės“ nurodomos ne mažesnės kaip 20 × 40 m lauko aikštelės su dirbtine danga ir aptvaru.</t>
  </si>
  <si>
    <t>AM Sporto specialistai / Treneriai</t>
  </si>
  <si>
    <t>Aukštasis meistriškumas (AM)</t>
  </si>
  <si>
    <t>Fizinis aktyvumas (FA)</t>
  </si>
  <si>
    <t>Studijuojantis sporto arba fiz. aktyvumo krypties studijų programą</t>
  </si>
  <si>
    <t>3. AUKŠTO MEISTRIŠKUMO IR FIZINIO AKTYVUMO SPORTO SPECIALISTAI-TRENERIAI</t>
  </si>
  <si>
    <t>3. Aukšto meistriškumo ir fizinio aktyvumo sporto specialistai-treneriai</t>
  </si>
  <si>
    <t>1-12 skiltyse „Aukšto meistriškumo sporto specialistas“  – asmuo, vadovaujantis sportininko aukšto meistriškumo sporto pratyboms.</t>
  </si>
  <si>
    <t>1-12 skiltyse „Treneris“ – aukšto meistriškumo sporto specialistas, rengiantis sportininką (sportininkus) aukšto meistriškumo sporto varžyboms ir (ar) jam (jiems) vadovaujantis šiose varžybose.</t>
  </si>
  <si>
    <t>13-18 ir 24-29 skiltyse „Fizinio aktyvumo ar aukšto meistriškumo sporto instruktorius – asmuo, talkinantis fizinio aktyvumo ar aukšto meistriškumo sporto specialistui.</t>
  </si>
  <si>
    <t>19-23 skiltyse „Fizinio aktyvumo specialistas“ – specialistas, vadovaujantis asmens fizinio aktyvumo veiklai ir (arba) šviečiantis visuomenę sporto, fizinio aktyvumo ir taip pasiekiamo sveikatos stiprinimo klausimais.</t>
  </si>
  <si>
    <t>„Aukšto meistriškumo sporto pratybos“ – aukšto meistriškumo sporto specialisto vadovaujama arba savarankiška veikla, kurios tikslas – pasirengti aukšto meistriškumo sporto varžyboms.</t>
  </si>
  <si>
    <t>„Fizinio aktyvumo pratybos“ – fizinio aktyvumo specialisto vadovaujama aktyvi fizinė asmens veikla, kurios tikslas nėra pasirengti aukšto meistriškumo sporto varžyboms ir (ar) dalyvauti jose.</t>
  </si>
  <si>
    <t>FA  specialistai</t>
  </si>
  <si>
    <t>AM Sporto instruktoriai</t>
  </si>
  <si>
    <t>Aukšto meistriškumo (AM) specialistai ir instruktoriai****</t>
  </si>
  <si>
    <t>Fiz. aktyvumo specialistai ir instruktoriai****</t>
  </si>
  <si>
    <r>
      <t xml:space="preserve">****  </t>
    </r>
    <r>
      <rPr>
        <b/>
        <i/>
        <sz val="8"/>
        <rFont val="Times New Roman"/>
        <family val="1"/>
      </rPr>
      <t>Jei turite nors vieną trenerį, aukšo meistriškumo/fizinio aktyvumo specialistą ar instruktorių turite pildyti 1 priedos 3 lentelę.</t>
    </r>
  </si>
  <si>
    <t xml:space="preserve"> </t>
  </si>
  <si>
    <t>DARBUOTOJAI*</t>
  </si>
  <si>
    <t>30-35 skiltyse nurodomi tik tie darbuotojai, kurie su federacija, sąjunga, asociacija yra sudarę neterminuotą darbo sutartį arba terminuotą, ne trumpesniam kaip 12 mėn. laikotarpiui, ir gaunantys atlyginimą.</t>
  </si>
  <si>
    <t>Aukšto meistriškumo stovyklų</t>
  </si>
  <si>
    <t>Prašome nurodyti, kiek laiko skyrėte statistiniams duomenims parengti ir statistinei formai užpildyti (valandomis):</t>
  </si>
  <si>
    <t>Žolės riedulio aikštės</t>
  </si>
  <si>
    <t>Regbio aikštės</t>
  </si>
  <si>
    <t>38 skiltyje „Dviračių takai (km)“ nurodomas bendras dviračių takų ilgis kilometrais.</t>
  </si>
  <si>
    <t>TEISINIS STATISTINIO TYRIMO PAGRINDAS</t>
  </si>
  <si>
    <t>Lietuvos Respublikos sporto įstatymas.</t>
  </si>
  <si>
    <t xml:space="preserve">STATISTINIO TYRIMO TIKSLAS, RŪŠIS IR APIMTIS </t>
  </si>
  <si>
    <t>Atliekamas ištisinis statistinis tyrimas.</t>
  </si>
  <si>
    <t>STATISTINĖS INFORMACIJOS PASKELBIMO LAIKAS IR VIETA</t>
  </si>
  <si>
    <t>STATISTINIŲ DUOMENŲ PATEIKIMO PAREIGA</t>
  </si>
  <si>
    <t xml:space="preserve"> Informacija apie asmens duomenų apsaugą ir tvarkymą skelbiama </t>
  </si>
  <si>
    <t xml:space="preserve">https://lscentras.lt/lt/asmens-duomenu-apsauga. </t>
  </si>
  <si>
    <t>STATISTINIŲ DUOMENŲ PATEIKIMO TVARKOS PAŽEIDIMAS</t>
  </si>
  <si>
    <t>Lietuvos Respublikos administracinių nusižengimų kodekso 221 straipsnis.</t>
  </si>
  <si>
    <t>____________________</t>
  </si>
  <si>
    <r>
      <t>STATISTINIŲ DUOMENŲ KONFIDENCIALUMAS IR</t>
    </r>
    <r>
      <rPr>
        <sz val="10"/>
        <color theme="1"/>
        <rFont val="Times New Roman"/>
        <family val="1"/>
      </rPr>
      <t xml:space="preserve"> </t>
    </r>
    <r>
      <rPr>
        <b/>
        <sz val="10"/>
        <color theme="1"/>
        <rFont val="Times New Roman"/>
        <family val="1"/>
      </rPr>
      <t>ASMENS DUOMENŲ APSAUGA</t>
    </r>
  </si>
  <si>
    <t>Statistinę ataskaitą pildo Sporto federacijos, sąjungos, asociacijos ir kitos sporto organizacijos įsteigtos pagal Lietuvos Respublikos asociacijų įstatymą.</t>
  </si>
  <si>
    <t xml:space="preserve">Liepos mėn. – Oficialiosios statistikos portale osp.stat.gov.lt, interneto svetainėse  smsm.lrv.lt, lscentras.lt               </t>
  </si>
  <si>
    <t>sporto organizacijų statistinės ataskaitos SF-1 (metinės) priedas</t>
  </si>
  <si>
    <t xml:space="preserve">Sporto federacijų, sąjungų, asociacijų ir kitų </t>
  </si>
  <si>
    <t>Fizinio aktyvumo renginiuose</t>
  </si>
  <si>
    <t xml:space="preserve">Turi aukštąjį sporto studijų krypties išsilavinimą
</t>
  </si>
  <si>
    <t>Švietimo, mokslo ir sporto ministerija, Nacionalinė sporto agentūra</t>
  </si>
  <si>
    <t>1–3 skiltyse „Valstybės biudžetas“ nurodomos lėšos, gautos iš valstybės biudžeto – iš Švietimo, mokslo ir sporto ministerija, Nacionalinės sporto agentūros bei sporto rėmimo fondo, ministerijų ir kitų valstybės institucijų. 4 skiltyje „Savivaldybės biudžetas“ nurodomos lėšos, gautos iš savivaldybės biudžeto per savivaldybės sporto padalinį arba tiesiogiai iš savivaldybės biudžeto.</t>
  </si>
  <si>
    <t>ĮSTEIGTOS PAGAL LIETUVOS RESPUBLIKOS ASOCIACIJŲ ĮSTATYMĄ,  2023 M. STATISTINĖ ATASKAITA</t>
  </si>
  <si>
    <t xml:space="preserve">SUDERINTA </t>
  </si>
  <si>
    <t>Valstybės duomenų agentūros 2024 m. sausio 18 d. raštu Nr. SD-64</t>
  </si>
  <si>
    <t>Statistinio tyrimo tikslas – parengti ir paskelbti metinę statistinę informaciją apie fizinį aktyvumą ir sportą, sporto organizacijų veiklą: sportininkus, asmenis, užsiimančius fizinio aktyvumo veikla,  trenerius, teisėjus, sporto ir sveikatingumo renginius, stovyklas, kvalifikacijos tobulinimo renginius, Lietuvos sportininkų laimėjimus pasaulio ir Europos čempionatuose, sporto bazes, finansus.</t>
  </si>
  <si>
    <t xml:space="preserve">Vadovaujantis Lietuvos Respublikos oficialiosios statistikos ir valstybės duomenų valdysenos įstatymu. </t>
  </si>
  <si>
    <t>INFORMACIJA DĖL FIZINIO AKTYVUMO IR SPORTO STATISTINIO TYRIMO</t>
  </si>
  <si>
    <t>( STATISTINĖ ATASKAITA SF-1 (METINĖ))</t>
  </si>
  <si>
    <t>Pasiteirauti: tel. +370 619 28 206, el. p. statistika@lscentras.lt.</t>
  </si>
  <si>
    <t>Lietuvos sporto centro direktoriaus 2024 m. sausio 22 d. įsakymu Nr. 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</si>
</sst>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0"/>
      <name val="Arial"/>
    </font>
    <font>
      <sz val="10"/>
      <name val="Arial"/>
      <family val="2"/>
    </font>
    <font>
      <sz val="10"/>
      <name val="Times New Roman"/>
      <family val="1"/>
    </font>
    <font>
      <sz val="12"/>
      <name val="TimesLT"/>
      <family val="1"/>
    </font>
    <font>
      <sz val="8"/>
      <name val="Times New Roman"/>
      <family val="1"/>
    </font>
    <font>
      <b/>
      <sz val="10"/>
      <name val="Times New Roman"/>
      <family val="1"/>
    </font>
    <font>
      <sz val="7"/>
      <name val="Times New Roman"/>
      <family val="1"/>
    </font>
    <font>
      <b/>
      <sz val="11"/>
      <name val="Times New Roman"/>
      <family val="1"/>
    </font>
    <font>
      <sz val="5"/>
      <name val="Times New Roman"/>
      <family val="1"/>
    </font>
    <font>
      <sz val="7.5"/>
      <name val="Times New Roman"/>
      <family val="1"/>
    </font>
    <font>
      <b/>
      <sz val="9"/>
      <name val="Times New Roman"/>
      <family val="1"/>
    </font>
    <font>
      <b/>
      <i/>
      <sz val="7"/>
      <name val="Times New Roman"/>
      <family val="1"/>
    </font>
    <font>
      <sz val="9"/>
      <name val="Times New Roman"/>
      <family val="1"/>
    </font>
    <font>
      <sz val="4"/>
      <name val="Times New Roman"/>
      <family val="1"/>
    </font>
    <font>
      <b/>
      <sz val="4"/>
      <name val="Times New Roman"/>
      <family val="1"/>
    </font>
    <font>
      <b/>
      <i/>
      <sz val="8"/>
      <name val="Times New Roman"/>
      <family val="1"/>
    </font>
    <font>
      <b/>
      <sz val="11"/>
      <name val="TimesLT"/>
      <family val="1"/>
    </font>
    <font>
      <sz val="8"/>
      <name val="TimesLT"/>
      <family val="1"/>
    </font>
    <font>
      <sz val="8.5"/>
      <name val="TimesLT"/>
      <family val="1"/>
    </font>
    <font>
      <b/>
      <sz val="9"/>
      <name val="TimesLT"/>
      <family val="1"/>
    </font>
    <font>
      <b/>
      <sz val="8"/>
      <name val="TimesLT"/>
      <family val="1"/>
    </font>
    <font>
      <sz val="8"/>
      <name val="Arial"/>
      <family val="2"/>
      <charset val="186"/>
    </font>
    <font>
      <sz val="6.5"/>
      <name val="Times New Roman"/>
      <family val="1"/>
    </font>
    <font>
      <b/>
      <sz val="8"/>
      <color indexed="81"/>
      <name val="Tahoma"/>
      <family val="2"/>
      <charset val="186"/>
    </font>
    <font>
      <b/>
      <sz val="13"/>
      <name val="Times New Roman"/>
      <family val="1"/>
    </font>
    <font>
      <b/>
      <sz val="7"/>
      <name val="Times New Roman"/>
      <family val="1"/>
    </font>
    <font>
      <b/>
      <sz val="8"/>
      <color indexed="10"/>
      <name val="Tahoma"/>
      <family val="2"/>
    </font>
    <font>
      <sz val="11"/>
      <name val="Times New Roman"/>
      <family val="1"/>
    </font>
    <font>
      <b/>
      <sz val="12"/>
      <name val="Times New Roman"/>
      <family val="1"/>
    </font>
    <font>
      <sz val="12"/>
      <name val="Times New Roman"/>
      <family val="1"/>
    </font>
    <font>
      <sz val="10"/>
      <name val="Arial"/>
      <family val="2"/>
      <charset val="186"/>
    </font>
    <font>
      <b/>
      <sz val="11"/>
      <name val="Times New Roman"/>
      <family val="1"/>
      <charset val="186"/>
    </font>
    <font>
      <b/>
      <sz val="10"/>
      <name val="Times New Roman"/>
      <family val="1"/>
      <charset val="186"/>
    </font>
    <font>
      <sz val="11"/>
      <name val="Times New Roman"/>
      <family val="1"/>
      <charset val="186"/>
    </font>
    <font>
      <b/>
      <sz val="8"/>
      <color indexed="10"/>
      <name val="Tahoma"/>
      <family val="2"/>
      <charset val="186"/>
    </font>
    <font>
      <b/>
      <sz val="9"/>
      <color indexed="81"/>
      <name val="Tahoma"/>
      <family val="2"/>
      <charset val="186"/>
    </font>
    <font>
      <sz val="9"/>
      <color indexed="81"/>
      <name val="Tahoma"/>
      <family val="2"/>
      <charset val="186"/>
    </font>
    <font>
      <b/>
      <sz val="9"/>
      <color indexed="10"/>
      <name val="Tahoma"/>
      <family val="2"/>
      <charset val="186"/>
    </font>
    <font>
      <sz val="9"/>
      <color indexed="10"/>
      <name val="Tahoma"/>
      <family val="2"/>
      <charset val="186"/>
    </font>
    <font>
      <i/>
      <sz val="7"/>
      <name val="Times New Roman"/>
      <family val="1"/>
      <charset val="186"/>
    </font>
    <font>
      <sz val="12"/>
      <color indexed="10"/>
      <name val="Times New Roman"/>
      <family val="1"/>
    </font>
    <font>
      <sz val="11"/>
      <name val="TimesLT"/>
      <charset val="186"/>
    </font>
    <font>
      <b/>
      <sz val="11"/>
      <color rgb="FFFF0000"/>
      <name val="TimesLT"/>
      <charset val="186"/>
    </font>
    <font>
      <i/>
      <sz val="11"/>
      <name val="Times New Roman"/>
      <family val="1"/>
    </font>
    <font>
      <b/>
      <i/>
      <sz val="11"/>
      <name val="Times New Roman"/>
      <family val="1"/>
    </font>
    <font>
      <b/>
      <sz val="8"/>
      <color rgb="FFFF0000"/>
      <name val="Arial"/>
      <family val="2"/>
    </font>
    <font>
      <b/>
      <sz val="8"/>
      <color indexed="81"/>
      <name val="Tahoma"/>
      <family val="2"/>
    </font>
    <font>
      <sz val="10"/>
      <name val="TimesLT"/>
      <family val="1"/>
    </font>
    <font>
      <b/>
      <sz val="8"/>
      <color rgb="FFFF0000"/>
      <name val="Arial"/>
      <family val="2"/>
      <charset val="186"/>
    </font>
    <font>
      <b/>
      <i/>
      <sz val="8"/>
      <name val="Times New Roman"/>
      <family val="1"/>
      <charset val="186"/>
    </font>
    <font>
      <b/>
      <sz val="9"/>
      <color rgb="FFFF0000"/>
      <name val="Arial"/>
      <family val="2"/>
    </font>
    <font>
      <b/>
      <i/>
      <sz val="8"/>
      <color rgb="FFFF0000"/>
      <name val="Times New Roman"/>
      <family val="1"/>
    </font>
    <font>
      <sz val="10"/>
      <name val="Times New Roman"/>
      <family val="1"/>
      <charset val="186"/>
    </font>
    <font>
      <b/>
      <sz val="10"/>
      <color indexed="48"/>
      <name val="Times New Roman"/>
      <family val="1"/>
    </font>
    <font>
      <sz val="9"/>
      <color indexed="81"/>
      <name val="Tahoma"/>
      <family val="2"/>
    </font>
    <font>
      <b/>
      <sz val="9"/>
      <color indexed="81"/>
      <name val="Tahoma"/>
      <family val="2"/>
    </font>
    <font>
      <b/>
      <sz val="9"/>
      <color indexed="10"/>
      <name val="Tahoma"/>
      <family val="2"/>
    </font>
    <font>
      <b/>
      <sz val="10"/>
      <name val="TimesLT"/>
      <charset val="186"/>
    </font>
    <font>
      <b/>
      <sz val="10"/>
      <color indexed="81"/>
      <name val="Tahoma"/>
      <family val="2"/>
    </font>
    <font>
      <sz val="10"/>
      <color indexed="81"/>
      <name val="Tahoma"/>
      <family val="2"/>
    </font>
    <font>
      <u/>
      <sz val="10"/>
      <color theme="10"/>
      <name val="Arial"/>
      <family val="2"/>
    </font>
    <font>
      <sz val="10"/>
      <color theme="1"/>
      <name val="Times New Roman"/>
      <family val="1"/>
    </font>
    <font>
      <sz val="12"/>
      <color theme="1"/>
      <name val="Times New Roman"/>
      <family val="1"/>
    </font>
    <font>
      <sz val="4"/>
      <color theme="1"/>
      <name val="Times New Roman"/>
      <family val="1"/>
    </font>
    <font>
      <sz val="5"/>
      <color theme="1"/>
      <name val="Times New Roman"/>
      <family val="1"/>
    </font>
    <font>
      <b/>
      <sz val="12"/>
      <color theme="1"/>
      <name val="Times New Roman"/>
      <family val="1"/>
    </font>
    <font>
      <sz val="11"/>
      <color theme="1"/>
      <name val="Times New Roman"/>
      <family val="1"/>
    </font>
    <font>
      <b/>
      <sz val="10"/>
      <color theme="1"/>
      <name val="Times New Roman"/>
      <family val="1"/>
    </font>
    <font>
      <u/>
      <sz val="11"/>
      <color theme="1"/>
      <name val="Times New Roman"/>
      <family val="1"/>
    </font>
    <font>
      <sz val="6"/>
      <name val="Times New Roman"/>
      <family val="1"/>
    </font>
    <font>
      <sz val="9"/>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bottom/>
      <diagonal/>
    </border>
    <border>
      <left style="double">
        <color indexed="64"/>
      </left>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right/>
      <top style="thin">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top style="double">
        <color indexed="64"/>
      </top>
      <bottom/>
      <diagonal/>
    </border>
    <border>
      <left/>
      <right style="thin">
        <color indexed="64"/>
      </right>
      <top/>
      <bottom/>
      <diagonal/>
    </border>
    <border>
      <left/>
      <right/>
      <top/>
      <bottom style="double">
        <color indexed="64"/>
      </bottom>
      <diagonal/>
    </border>
    <border>
      <left style="thin">
        <color indexed="64"/>
      </left>
      <right/>
      <top/>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double">
        <color indexed="64"/>
      </left>
      <right style="thin">
        <color indexed="64"/>
      </right>
      <top/>
      <bottom/>
      <diagonal/>
    </border>
    <border>
      <left style="double">
        <color indexed="64"/>
      </left>
      <right style="double">
        <color indexed="64"/>
      </right>
      <top style="double">
        <color indexed="64"/>
      </top>
      <bottom/>
      <diagonal/>
    </border>
  </borders>
  <cellStyleXfs count="5">
    <xf numFmtId="0" fontId="0" fillId="0" borderId="0"/>
    <xf numFmtId="0" fontId="41" fillId="0" borderId="0"/>
    <xf numFmtId="0" fontId="29" fillId="0" borderId="0"/>
    <xf numFmtId="0" fontId="52" fillId="0" borderId="0"/>
    <xf numFmtId="0" fontId="60" fillId="0" borderId="0" applyNumberFormat="0" applyFill="0" applyBorder="0" applyAlignment="0" applyProtection="0"/>
  </cellStyleXfs>
  <cellXfs count="324">
    <xf numFmtId="0" fontId="0" fillId="0" borderId="0" xfId="0"/>
    <xf numFmtId="0" fontId="6" fillId="0" borderId="0" xfId="0" applyFont="1" applyAlignment="1">
      <alignment vertical="top" wrapText="1"/>
    </xf>
    <xf numFmtId="0" fontId="6" fillId="0" borderId="0" xfId="0" applyFont="1"/>
    <xf numFmtId="0" fontId="2" fillId="0" borderId="0" xfId="0" applyFont="1" applyAlignment="1">
      <alignment horizontal="right" vertical="top" wrapText="1"/>
    </xf>
    <xf numFmtId="0" fontId="4" fillId="0" borderId="0" xfId="0" applyFont="1" applyAlignment="1">
      <alignment vertical="top" wrapText="1"/>
    </xf>
    <xf numFmtId="0" fontId="5" fillId="0" borderId="0" xfId="0" applyFont="1"/>
    <xf numFmtId="0" fontId="11" fillId="0" borderId="0" xfId="0" applyFont="1"/>
    <xf numFmtId="0" fontId="12" fillId="0" borderId="0" xfId="0" applyFont="1" applyAlignment="1">
      <alignment vertical="top" wrapText="1"/>
    </xf>
    <xf numFmtId="0" fontId="14" fillId="0" borderId="0" xfId="0" applyFont="1" applyAlignment="1">
      <alignment horizontal="center"/>
    </xf>
    <xf numFmtId="0" fontId="17" fillId="0" borderId="1" xfId="0" applyFont="1" applyBorder="1" applyAlignment="1">
      <alignment horizontal="center" wrapText="1"/>
    </xf>
    <xf numFmtId="0" fontId="18" fillId="0" borderId="1" xfId="0" applyFont="1" applyBorder="1" applyAlignment="1">
      <alignment horizontal="center" textRotation="90" wrapText="1"/>
    </xf>
    <xf numFmtId="0" fontId="6" fillId="0" borderId="2" xfId="0" applyFont="1" applyBorder="1" applyAlignment="1">
      <alignment horizontal="center" vertical="top" wrapText="1"/>
    </xf>
    <xf numFmtId="0" fontId="6" fillId="0" borderId="3" xfId="0" applyFont="1" applyBorder="1" applyAlignment="1">
      <alignment horizontal="center" wrapText="1"/>
    </xf>
    <xf numFmtId="0" fontId="6" fillId="0" borderId="4" xfId="0" applyFont="1" applyBorder="1" applyAlignment="1">
      <alignment horizontal="center" wrapText="1"/>
    </xf>
    <xf numFmtId="49" fontId="6" fillId="0" borderId="5" xfId="0" applyNumberFormat="1"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 xfId="0" applyFont="1" applyBorder="1" applyAlignment="1">
      <alignment horizontal="center" wrapText="1"/>
    </xf>
    <xf numFmtId="0" fontId="6" fillId="0" borderId="8" xfId="0" applyFont="1" applyBorder="1" applyAlignment="1">
      <alignment horizontal="center" vertical="center" textRotation="90" wrapText="1"/>
    </xf>
    <xf numFmtId="0" fontId="6" fillId="0" borderId="9" xfId="0" applyFont="1" applyBorder="1" applyAlignment="1">
      <alignment horizontal="center" textRotation="90" wrapText="1"/>
    </xf>
    <xf numFmtId="0" fontId="6" fillId="0" borderId="1" xfId="0" applyFont="1" applyBorder="1" applyAlignment="1">
      <alignment horizontal="center" textRotation="90" wrapText="1"/>
    </xf>
    <xf numFmtId="0" fontId="6" fillId="0" borderId="3" xfId="0" applyFont="1" applyBorder="1" applyAlignment="1">
      <alignment horizontal="center" textRotation="90" wrapText="1"/>
    </xf>
    <xf numFmtId="0" fontId="6" fillId="0" borderId="6"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0" fillId="0" borderId="10" xfId="0" applyBorder="1"/>
    <xf numFmtId="0" fontId="9" fillId="0" borderId="1" xfId="0" applyFont="1" applyBorder="1" applyAlignment="1">
      <alignment horizontal="center" textRotation="90" wrapText="1"/>
    </xf>
    <xf numFmtId="0" fontId="9" fillId="0" borderId="2" xfId="0" applyFont="1" applyBorder="1" applyAlignment="1">
      <alignment horizontal="center" textRotation="90" wrapText="1"/>
    </xf>
    <xf numFmtId="0" fontId="6" fillId="0" borderId="11" xfId="0" applyFont="1" applyBorder="1" applyAlignment="1">
      <alignment horizontal="center" wrapText="1"/>
    </xf>
    <xf numFmtId="0" fontId="4" fillId="0" borderId="6"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1" xfId="0" applyFont="1" applyBorder="1" applyAlignment="1">
      <alignment horizontal="center" vertical="center" wrapText="1"/>
    </xf>
    <xf numFmtId="0" fontId="0" fillId="0" borderId="0" xfId="0" applyAlignment="1">
      <alignment horizontal="center" wrapText="1"/>
    </xf>
    <xf numFmtId="0" fontId="6" fillId="0" borderId="12" xfId="0" applyFont="1" applyBorder="1" applyAlignment="1">
      <alignment vertical="top" wrapText="1"/>
    </xf>
    <xf numFmtId="0" fontId="6" fillId="0" borderId="12" xfId="0" applyFont="1" applyBorder="1" applyAlignment="1">
      <alignment horizontal="center" vertical="top" wrapText="1"/>
    </xf>
    <xf numFmtId="0" fontId="6" fillId="0" borderId="1" xfId="0" applyFont="1" applyBorder="1" applyAlignment="1">
      <alignment horizontal="center" vertical="top" wrapText="1"/>
    </xf>
    <xf numFmtId="0" fontId="6" fillId="0" borderId="9" xfId="0" applyFont="1" applyBorder="1" applyAlignment="1">
      <alignment horizontal="center" vertical="top" wrapText="1"/>
    </xf>
    <xf numFmtId="0" fontId="30" fillId="0" borderId="0" xfId="0" applyFont="1"/>
    <xf numFmtId="0" fontId="30" fillId="0" borderId="13" xfId="0" applyFont="1" applyBorder="1"/>
    <xf numFmtId="0" fontId="1" fillId="0" borderId="0" xfId="0" applyFont="1"/>
    <xf numFmtId="0" fontId="25" fillId="2" borderId="14" xfId="0" applyFont="1" applyFill="1" applyBorder="1" applyAlignment="1" applyProtection="1">
      <alignment horizontal="center" vertical="center" shrinkToFit="1"/>
      <protection locked="0"/>
    </xf>
    <xf numFmtId="0" fontId="25" fillId="2" borderId="15" xfId="0" applyFont="1" applyFill="1" applyBorder="1" applyAlignment="1" applyProtection="1">
      <alignment horizontal="center" vertical="center" shrinkToFit="1"/>
      <protection locked="0"/>
    </xf>
    <xf numFmtId="0" fontId="25" fillId="2" borderId="16" xfId="0" applyFont="1" applyFill="1" applyBorder="1" applyAlignment="1" applyProtection="1">
      <alignment horizontal="center" vertical="center" shrinkToFit="1"/>
      <protection locked="0"/>
    </xf>
    <xf numFmtId="0" fontId="25" fillId="2" borderId="17" xfId="0" applyFont="1" applyFill="1" applyBorder="1" applyAlignment="1" applyProtection="1">
      <alignment horizontal="center" vertical="center" shrinkToFit="1"/>
      <protection locked="0"/>
    </xf>
    <xf numFmtId="0" fontId="25" fillId="2" borderId="18" xfId="0" applyFont="1" applyFill="1" applyBorder="1" applyAlignment="1" applyProtection="1">
      <alignment horizontal="center" vertical="center" shrinkToFit="1"/>
      <protection locked="0"/>
    </xf>
    <xf numFmtId="0" fontId="4" fillId="2" borderId="1" xfId="0" applyFont="1" applyFill="1" applyBorder="1" applyAlignment="1" applyProtection="1">
      <alignment vertical="top" wrapText="1"/>
      <protection locked="0"/>
    </xf>
    <xf numFmtId="0" fontId="3" fillId="2" borderId="1" xfId="0" applyFont="1" applyFill="1" applyBorder="1" applyAlignment="1" applyProtection="1">
      <alignment horizontal="center" vertical="center" shrinkToFit="1"/>
      <protection locked="0"/>
    </xf>
    <xf numFmtId="0" fontId="0" fillId="0" borderId="19" xfId="0" applyBorder="1"/>
    <xf numFmtId="2" fontId="10" fillId="2" borderId="20" xfId="0" applyNumberFormat="1" applyFont="1" applyFill="1" applyBorder="1" applyAlignment="1" applyProtection="1">
      <alignment horizontal="center" vertical="center" shrinkToFit="1"/>
      <protection locked="0"/>
    </xf>
    <xf numFmtId="2" fontId="10" fillId="2" borderId="14" xfId="0" applyNumberFormat="1" applyFont="1" applyFill="1" applyBorder="1" applyAlignment="1" applyProtection="1">
      <alignment horizontal="center" vertical="center" shrinkToFit="1"/>
      <protection locked="0"/>
    </xf>
    <xf numFmtId="2" fontId="10" fillId="2" borderId="21" xfId="0" applyNumberFormat="1" applyFont="1" applyFill="1" applyBorder="1" applyAlignment="1" applyProtection="1">
      <alignment horizontal="center" vertical="center" shrinkToFit="1"/>
      <protection locked="0"/>
    </xf>
    <xf numFmtId="2" fontId="10" fillId="2" borderId="22" xfId="0" applyNumberFormat="1" applyFont="1" applyFill="1" applyBorder="1" applyAlignment="1" applyProtection="1">
      <alignment horizontal="center" vertical="center" shrinkToFit="1"/>
      <protection locked="0"/>
    </xf>
    <xf numFmtId="2" fontId="5" fillId="2" borderId="21" xfId="0" applyNumberFormat="1" applyFont="1" applyFill="1" applyBorder="1" applyAlignment="1" applyProtection="1">
      <alignment horizontal="center" vertical="center" shrinkToFit="1"/>
      <protection locked="0"/>
    </xf>
    <xf numFmtId="2" fontId="5" fillId="2" borderId="22" xfId="0" applyNumberFormat="1" applyFont="1" applyFill="1" applyBorder="1" applyAlignment="1" applyProtection="1">
      <alignment horizontal="center" vertical="center" shrinkToFit="1"/>
      <protection locked="0"/>
    </xf>
    <xf numFmtId="2" fontId="5" fillId="2" borderId="15" xfId="0" applyNumberFormat="1" applyFont="1" applyFill="1" applyBorder="1" applyAlignment="1" applyProtection="1">
      <alignment horizontal="center" vertical="center" shrinkToFit="1"/>
      <protection locked="0"/>
    </xf>
    <xf numFmtId="2" fontId="5" fillId="2" borderId="1" xfId="0" applyNumberFormat="1" applyFont="1" applyFill="1" applyBorder="1" applyAlignment="1" applyProtection="1">
      <alignment horizontal="center" vertical="center" shrinkToFit="1"/>
      <protection locked="0"/>
    </xf>
    <xf numFmtId="0" fontId="15" fillId="0" borderId="0" xfId="0" applyFont="1" applyAlignment="1">
      <alignment horizontal="right"/>
    </xf>
    <xf numFmtId="0" fontId="18" fillId="0" borderId="1" xfId="0" applyFont="1" applyBorder="1" applyAlignment="1">
      <alignment textRotation="90" wrapText="1"/>
    </xf>
    <xf numFmtId="0" fontId="17" fillId="0" borderId="1" xfId="0" applyFont="1" applyBorder="1" applyAlignment="1">
      <alignment wrapText="1"/>
    </xf>
    <xf numFmtId="0" fontId="3" fillId="2" borderId="1" xfId="0" applyFont="1" applyFill="1" applyBorder="1" applyAlignment="1" applyProtection="1">
      <alignment vertical="center" wrapText="1"/>
      <protection locked="0"/>
    </xf>
    <xf numFmtId="0" fontId="25" fillId="0" borderId="15" xfId="0" applyFont="1" applyBorder="1" applyAlignment="1">
      <alignment horizontal="center" vertical="center" shrinkToFit="1"/>
    </xf>
    <xf numFmtId="2" fontId="10" fillId="2" borderId="43" xfId="0" applyNumberFormat="1" applyFont="1" applyFill="1" applyBorder="1" applyAlignment="1" applyProtection="1">
      <alignment horizontal="center" vertical="center" shrinkToFit="1"/>
      <protection locked="0"/>
    </xf>
    <xf numFmtId="0" fontId="6" fillId="0" borderId="26" xfId="0" applyFont="1" applyBorder="1" applyAlignment="1">
      <alignment horizontal="center" vertical="top" wrapText="1"/>
    </xf>
    <xf numFmtId="0" fontId="9" fillId="0" borderId="1" xfId="0" applyFont="1" applyBorder="1" applyAlignment="1">
      <alignment horizontal="center" vertical="center" wrapText="1"/>
    </xf>
    <xf numFmtId="0" fontId="6" fillId="0" borderId="12" xfId="0" applyFont="1" applyBorder="1" applyAlignment="1">
      <alignment horizontal="center" vertical="center" textRotation="90" wrapText="1"/>
    </xf>
    <xf numFmtId="0" fontId="6" fillId="0" borderId="12" xfId="0" applyFont="1" applyBorder="1" applyAlignment="1">
      <alignment horizontal="center" wrapText="1"/>
    </xf>
    <xf numFmtId="0" fontId="25" fillId="2" borderId="44" xfId="0" applyFont="1" applyFill="1" applyBorder="1" applyAlignment="1" applyProtection="1">
      <alignment horizontal="center" vertical="center" shrinkToFit="1"/>
      <protection locked="0"/>
    </xf>
    <xf numFmtId="2" fontId="40" fillId="0" borderId="0" xfId="0" applyNumberFormat="1" applyFont="1" applyAlignment="1">
      <alignment shrinkToFit="1"/>
    </xf>
    <xf numFmtId="2" fontId="5" fillId="2" borderId="53" xfId="0" applyNumberFormat="1" applyFont="1" applyFill="1" applyBorder="1" applyAlignment="1" applyProtection="1">
      <alignment horizontal="center" vertical="center" shrinkToFit="1"/>
      <protection locked="0"/>
    </xf>
    <xf numFmtId="0" fontId="0" fillId="0" borderId="0" xfId="0" applyAlignment="1">
      <alignment wrapText="1" shrinkToFit="1"/>
    </xf>
    <xf numFmtId="0" fontId="6" fillId="0" borderId="8" xfId="0" applyFont="1" applyBorder="1" applyAlignment="1">
      <alignment horizontal="center" vertical="top" wrapText="1"/>
    </xf>
    <xf numFmtId="0" fontId="19" fillId="0" borderId="0" xfId="0" applyFont="1" applyAlignment="1">
      <alignment horizontal="justify" vertical="top" wrapText="1"/>
    </xf>
    <xf numFmtId="0" fontId="17" fillId="0" borderId="0" xfId="0" applyFont="1" applyAlignment="1">
      <alignment horizontal="justify" vertical="top" wrapText="1"/>
    </xf>
    <xf numFmtId="0" fontId="20" fillId="0" borderId="0" xfId="0" applyFont="1" applyAlignment="1">
      <alignment vertical="top" wrapText="1"/>
    </xf>
    <xf numFmtId="0" fontId="17" fillId="0" borderId="12" xfId="0" applyFont="1" applyBorder="1" applyAlignment="1">
      <alignment wrapText="1"/>
    </xf>
    <xf numFmtId="0" fontId="3" fillId="2" borderId="12" xfId="0" applyFont="1" applyFill="1" applyBorder="1" applyAlignment="1" applyProtection="1">
      <alignment vertical="center" wrapText="1"/>
      <protection locked="0"/>
    </xf>
    <xf numFmtId="0" fontId="17" fillId="0" borderId="57" xfId="0" applyFont="1" applyBorder="1" applyAlignment="1">
      <alignment horizontal="center" wrapText="1"/>
    </xf>
    <xf numFmtId="0" fontId="17" fillId="0" borderId="58" xfId="0" applyFont="1" applyBorder="1" applyAlignment="1">
      <alignment horizontal="center" wrapText="1"/>
    </xf>
    <xf numFmtId="0" fontId="48" fillId="0" borderId="0" xfId="0" applyFont="1"/>
    <xf numFmtId="0" fontId="49" fillId="0" borderId="0" xfId="0" applyFont="1"/>
    <xf numFmtId="0" fontId="47" fillId="2" borderId="1" xfId="0" applyFont="1" applyFill="1" applyBorder="1" applyAlignment="1" applyProtection="1">
      <alignment horizontal="center" vertical="center" shrinkToFit="1"/>
      <protection locked="0"/>
    </xf>
    <xf numFmtId="0" fontId="47" fillId="2" borderId="58" xfId="0" applyFont="1" applyFill="1" applyBorder="1" applyAlignment="1" applyProtection="1">
      <alignment horizontal="center" vertical="center" shrinkToFit="1"/>
      <protection locked="0"/>
    </xf>
    <xf numFmtId="0" fontId="47" fillId="2" borderId="12" xfId="0" applyFont="1" applyFill="1" applyBorder="1" applyAlignment="1" applyProtection="1">
      <alignment horizontal="center" vertical="center" shrinkToFit="1"/>
      <protection locked="0"/>
    </xf>
    <xf numFmtId="0" fontId="15" fillId="0" borderId="0" xfId="0" applyFont="1"/>
    <xf numFmtId="0" fontId="51" fillId="0" borderId="0" xfId="0" applyFont="1"/>
    <xf numFmtId="0" fontId="53" fillId="0" borderId="4" xfId="3" applyFont="1" applyBorder="1" applyAlignment="1">
      <alignment horizontal="right" vertical="center" shrinkToFit="1"/>
    </xf>
    <xf numFmtId="0" fontId="17" fillId="0" borderId="12" xfId="0" applyFont="1" applyBorder="1" applyAlignment="1">
      <alignment horizontal="center" wrapText="1"/>
    </xf>
    <xf numFmtId="0" fontId="33" fillId="0" borderId="0" xfId="0" applyFont="1" applyAlignment="1">
      <alignment horizontal="left" wrapText="1"/>
    </xf>
    <xf numFmtId="0" fontId="57" fillId="2" borderId="57" xfId="0" applyFont="1" applyFill="1" applyBorder="1" applyAlignment="1" applyProtection="1">
      <alignment horizontal="center" vertical="center" shrinkToFit="1"/>
      <protection locked="0"/>
    </xf>
    <xf numFmtId="0" fontId="57" fillId="2" borderId="1" xfId="0" applyFont="1" applyFill="1" applyBorder="1" applyAlignment="1" applyProtection="1">
      <alignment horizontal="center" vertical="center" shrinkToFit="1"/>
      <protection locked="0"/>
    </xf>
    <xf numFmtId="0" fontId="6" fillId="0" borderId="2" xfId="0" applyFont="1" applyBorder="1" applyAlignment="1">
      <alignment wrapText="1"/>
    </xf>
    <xf numFmtId="0" fontId="25" fillId="0" borderId="16" xfId="0" applyFont="1" applyBorder="1" applyAlignment="1">
      <alignment horizontal="center" vertical="center" shrinkToFit="1"/>
    </xf>
    <xf numFmtId="0" fontId="6" fillId="0" borderId="9" xfId="0" applyFont="1" applyBorder="1" applyAlignment="1">
      <alignment horizontal="center" wrapText="1"/>
    </xf>
    <xf numFmtId="0" fontId="25" fillId="0" borderId="17" xfId="0" applyFont="1" applyBorder="1" applyAlignment="1">
      <alignment horizontal="center" vertical="center" shrinkToFit="1"/>
    </xf>
    <xf numFmtId="0" fontId="61" fillId="0" borderId="0" xfId="0" applyFont="1" applyAlignment="1">
      <alignment horizontal="justify" vertical="center"/>
    </xf>
    <xf numFmtId="0" fontId="62" fillId="0" borderId="0" xfId="0" applyFont="1" applyAlignment="1">
      <alignment vertical="center"/>
    </xf>
    <xf numFmtId="0" fontId="63" fillId="0" borderId="0" xfId="0" applyFont="1" applyAlignment="1">
      <alignment horizontal="left" vertical="center" indent="15"/>
    </xf>
    <xf numFmtId="0" fontId="62" fillId="0" borderId="0" xfId="0" applyFont="1" applyAlignment="1">
      <alignment horizontal="right"/>
    </xf>
    <xf numFmtId="0" fontId="64" fillId="0" borderId="0" xfId="0" applyFont="1" applyAlignment="1">
      <alignment horizontal="center" vertical="center"/>
    </xf>
    <xf numFmtId="0" fontId="66" fillId="0" borderId="0" xfId="0" applyFont="1" applyAlignment="1">
      <alignment vertical="center"/>
    </xf>
    <xf numFmtId="0" fontId="67" fillId="0" borderId="0" xfId="0" applyFont="1" applyAlignment="1">
      <alignment horizontal="center" vertical="center" wrapText="1"/>
    </xf>
    <xf numFmtId="0" fontId="66" fillId="0" borderId="0" xfId="0" applyFont="1" applyAlignment="1">
      <alignment horizontal="justify" vertical="center" wrapText="1"/>
    </xf>
    <xf numFmtId="0" fontId="62" fillId="0" borderId="0" xfId="0" applyFont="1" applyAlignment="1">
      <alignment horizontal="justify" vertical="center" wrapText="1"/>
    </xf>
    <xf numFmtId="0" fontId="62" fillId="0" borderId="0" xfId="0" applyFont="1" applyAlignment="1">
      <alignment vertical="center" wrapText="1"/>
    </xf>
    <xf numFmtId="0" fontId="60" fillId="0" borderId="0" xfId="4" applyAlignment="1">
      <alignment horizontal="justify" vertical="center" wrapText="1"/>
    </xf>
    <xf numFmtId="0" fontId="68" fillId="0" borderId="0" xfId="0" applyFont="1" applyAlignment="1">
      <alignment vertical="center"/>
    </xf>
    <xf numFmtId="0" fontId="22" fillId="0" borderId="0" xfId="0" applyFont="1" applyAlignment="1">
      <alignment horizontal="left" vertical="top" wrapText="1"/>
    </xf>
    <xf numFmtId="0" fontId="6" fillId="0" borderId="0" xfId="0" applyFont="1" applyAlignment="1">
      <alignment horizontal="center" vertical="top" wrapText="1"/>
    </xf>
    <xf numFmtId="0" fontId="69" fillId="0" borderId="3" xfId="0" applyFont="1" applyBorder="1" applyAlignment="1">
      <alignment horizontal="center" vertical="center" textRotation="90" wrapText="1"/>
    </xf>
    <xf numFmtId="0" fontId="69" fillId="0" borderId="26" xfId="0" applyFont="1" applyBorder="1" applyAlignment="1">
      <alignment horizontal="center" vertical="center" wrapText="1"/>
    </xf>
    <xf numFmtId="0" fontId="4" fillId="0" borderId="0" xfId="0" applyFont="1" applyAlignment="1">
      <alignment horizontal="left" vertical="top" wrapText="1"/>
    </xf>
    <xf numFmtId="0" fontId="70" fillId="0" borderId="0" xfId="0" applyFont="1"/>
    <xf numFmtId="0" fontId="4" fillId="4" borderId="0" xfId="0" applyFont="1" applyFill="1" applyAlignment="1" applyProtection="1">
      <alignment vertical="top" wrapText="1"/>
      <protection locked="0"/>
    </xf>
    <xf numFmtId="0" fontId="4" fillId="4" borderId="0" xfId="0" applyFont="1" applyFill="1" applyAlignment="1">
      <alignment vertical="top" wrapText="1"/>
    </xf>
    <xf numFmtId="0" fontId="45" fillId="0" borderId="19" xfId="0" applyFont="1" applyBorder="1" applyAlignment="1">
      <alignment horizontal="left" wrapText="1"/>
    </xf>
    <xf numFmtId="0" fontId="45" fillId="0" borderId="0" xfId="0" applyFont="1" applyAlignment="1">
      <alignment horizontal="left" wrapText="1"/>
    </xf>
    <xf numFmtId="2" fontId="10" fillId="0" borderId="20" xfId="0" applyNumberFormat="1" applyFont="1" applyBorder="1" applyAlignment="1">
      <alignment horizontal="center" vertical="center" shrinkToFit="1"/>
    </xf>
    <xf numFmtId="0" fontId="10" fillId="0" borderId="23" xfId="0" applyFont="1" applyBorder="1" applyAlignment="1">
      <alignment horizontal="center" vertical="center" shrinkToFit="1"/>
    </xf>
    <xf numFmtId="0" fontId="6" fillId="0" borderId="12" xfId="0" applyFont="1" applyBorder="1" applyAlignment="1">
      <alignment horizontal="center" vertical="top" wrapText="1"/>
    </xf>
    <xf numFmtId="0" fontId="6" fillId="0" borderId="2" xfId="0" applyFont="1" applyBorder="1" applyAlignment="1">
      <alignment horizontal="center" vertical="top" wrapText="1"/>
    </xf>
    <xf numFmtId="0" fontId="4" fillId="0" borderId="1" xfId="0" applyFont="1" applyBorder="1" applyAlignment="1">
      <alignment horizontal="center" vertical="center" textRotation="90" wrapText="1"/>
    </xf>
    <xf numFmtId="0" fontId="28" fillId="0" borderId="24"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2" xfId="0" applyFont="1" applyBorder="1" applyAlignment="1">
      <alignment horizontal="center" vertical="center" wrapText="1"/>
    </xf>
    <xf numFmtId="0" fontId="4" fillId="0" borderId="9" xfId="0" applyFont="1" applyBorder="1" applyAlignment="1">
      <alignment horizontal="center" vertical="center" textRotation="90" wrapText="1"/>
    </xf>
    <xf numFmtId="0" fontId="9" fillId="0" borderId="12" xfId="0" applyFont="1" applyBorder="1" applyAlignment="1">
      <alignment horizontal="center" textRotation="90" wrapText="1"/>
    </xf>
    <xf numFmtId="0" fontId="9" fillId="0" borderId="2" xfId="0" applyFont="1" applyBorder="1" applyAlignment="1">
      <alignment horizontal="center" textRotation="90" wrapText="1"/>
    </xf>
    <xf numFmtId="0" fontId="6" fillId="0" borderId="37" xfId="0" applyFont="1" applyBorder="1" applyAlignment="1">
      <alignment horizontal="center" vertical="top" wrapText="1"/>
    </xf>
    <xf numFmtId="0" fontId="6" fillId="0" borderId="42" xfId="0" applyFont="1" applyBorder="1" applyAlignment="1">
      <alignment horizontal="center" vertical="top" wrapText="1"/>
    </xf>
    <xf numFmtId="0" fontId="4" fillId="0" borderId="34" xfId="0" applyFont="1" applyBorder="1" applyAlignment="1">
      <alignment horizontal="center" wrapText="1"/>
    </xf>
    <xf numFmtId="0" fontId="4" fillId="0" borderId="35" xfId="0" applyFont="1" applyBorder="1" applyAlignment="1">
      <alignment horizontal="center" wrapText="1"/>
    </xf>
    <xf numFmtId="0" fontId="4" fillId="0" borderId="39" xfId="0" applyFont="1" applyBorder="1" applyAlignment="1">
      <alignment horizontal="center" wrapText="1"/>
    </xf>
    <xf numFmtId="0" fontId="4" fillId="0" borderId="40" xfId="0" applyFont="1" applyBorder="1" applyAlignment="1">
      <alignment horizontal="center" wrapText="1"/>
    </xf>
    <xf numFmtId="0" fontId="9" fillId="0" borderId="12" xfId="0" applyFont="1" applyBorder="1" applyAlignment="1">
      <alignment horizontal="center" wrapText="1"/>
    </xf>
    <xf numFmtId="0" fontId="9" fillId="0" borderId="37" xfId="0" applyFont="1" applyBorder="1" applyAlignment="1">
      <alignment horizontal="center" wrapText="1"/>
    </xf>
    <xf numFmtId="0" fontId="9" fillId="0" borderId="2" xfId="0" applyFont="1" applyBorder="1" applyAlignment="1">
      <alignment horizontal="center" wrapText="1"/>
    </xf>
    <xf numFmtId="0" fontId="28" fillId="0" borderId="13"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0" xfId="0" applyFont="1" applyAlignment="1">
      <alignment horizontal="center" vertical="center" wrapText="1"/>
    </xf>
    <xf numFmtId="0" fontId="28" fillId="0" borderId="3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 xfId="0" applyFont="1" applyBorder="1" applyAlignment="1">
      <alignment horizontal="center" vertical="center" wrapText="1"/>
    </xf>
    <xf numFmtId="0" fontId="9" fillId="0" borderId="27" xfId="0" applyFont="1" applyBorder="1" applyAlignment="1">
      <alignment horizontal="center" wrapText="1"/>
    </xf>
    <xf numFmtId="0" fontId="9" fillId="0" borderId="29" xfId="0" applyFont="1" applyBorder="1" applyAlignment="1">
      <alignment horizontal="center" wrapText="1"/>
    </xf>
    <xf numFmtId="0" fontId="6" fillId="0" borderId="36" xfId="0" applyFont="1" applyBorder="1" applyAlignment="1">
      <alignment horizontal="center" textRotation="90" wrapText="1"/>
    </xf>
    <xf numFmtId="0" fontId="6" fillId="0" borderId="6" xfId="0" applyFont="1" applyBorder="1" applyAlignment="1">
      <alignment horizontal="center" textRotation="90" wrapText="1"/>
    </xf>
    <xf numFmtId="0" fontId="6" fillId="0" borderId="0" xfId="0" applyFont="1" applyAlignment="1">
      <alignment horizontal="center" vertical="top" wrapText="1"/>
    </xf>
    <xf numFmtId="2" fontId="10" fillId="2" borderId="20" xfId="0" applyNumberFormat="1" applyFont="1" applyFill="1" applyBorder="1" applyAlignment="1" applyProtection="1">
      <alignment horizontal="center" vertical="center" shrinkToFit="1"/>
      <protection locked="0"/>
    </xf>
    <xf numFmtId="2" fontId="10" fillId="2" borderId="41" xfId="0" applyNumberFormat="1" applyFont="1" applyFill="1" applyBorder="1" applyAlignment="1" applyProtection="1">
      <alignment horizontal="center" vertical="center" shrinkToFit="1"/>
      <protection locked="0"/>
    </xf>
    <xf numFmtId="14" fontId="10" fillId="2" borderId="7" xfId="0" applyNumberFormat="1" applyFont="1" applyFill="1" applyBorder="1" applyAlignment="1" applyProtection="1">
      <alignment horizontal="center" vertical="top" wrapText="1"/>
      <protection locked="0"/>
    </xf>
    <xf numFmtId="0" fontId="10" fillId="2" borderId="7" xfId="0" applyFont="1" applyFill="1" applyBorder="1" applyAlignment="1" applyProtection="1">
      <alignment horizontal="center" vertical="top" shrinkToFit="1"/>
      <protection locked="0"/>
    </xf>
    <xf numFmtId="0" fontId="12" fillId="0" borderId="0" xfId="0" applyFont="1" applyAlignment="1">
      <alignment horizontal="right" vertical="top" wrapText="1"/>
    </xf>
    <xf numFmtId="2" fontId="10" fillId="0" borderId="23" xfId="0" applyNumberFormat="1" applyFont="1" applyBorder="1" applyAlignment="1">
      <alignment horizontal="center" vertical="center" shrinkToFit="1"/>
    </xf>
    <xf numFmtId="2" fontId="10" fillId="0" borderId="51" xfId="0" applyNumberFormat="1" applyFont="1" applyBorder="1" applyAlignment="1">
      <alignment horizontal="center" vertical="center" shrinkToFit="1"/>
    </xf>
    <xf numFmtId="0" fontId="4" fillId="0" borderId="13" xfId="0" applyFont="1" applyBorder="1" applyAlignment="1">
      <alignment horizontal="right" wrapText="1"/>
    </xf>
    <xf numFmtId="0" fontId="4" fillId="0" borderId="0" xfId="0" applyFont="1" applyAlignment="1">
      <alignment horizontal="right" wrapText="1"/>
    </xf>
    <xf numFmtId="0" fontId="10" fillId="5" borderId="7" xfId="0" applyFont="1" applyFill="1" applyBorder="1" applyAlignment="1" applyProtection="1">
      <alignment horizontal="center"/>
      <protection locked="0"/>
    </xf>
    <xf numFmtId="0" fontId="5" fillId="0" borderId="0" xfId="0" applyFont="1" applyAlignment="1">
      <alignment vertical="top" wrapText="1"/>
    </xf>
    <xf numFmtId="0" fontId="4" fillId="0" borderId="0" xfId="0" applyFont="1" applyAlignment="1">
      <alignment horizontal="center" vertical="top" wrapText="1"/>
    </xf>
    <xf numFmtId="0" fontId="2" fillId="0" borderId="0" xfId="0" applyFont="1" applyAlignment="1">
      <alignment horizontal="center"/>
    </xf>
    <xf numFmtId="0" fontId="6" fillId="0" borderId="0" xfId="0" applyFont="1" applyAlignment="1">
      <alignment vertical="top" wrapText="1"/>
    </xf>
    <xf numFmtId="0" fontId="22" fillId="0" borderId="0" xfId="0" applyFont="1" applyAlignment="1">
      <alignment horizontal="left" vertical="top" wrapText="1"/>
    </xf>
    <xf numFmtId="0" fontId="24" fillId="2" borderId="7" xfId="0" applyFont="1" applyFill="1" applyBorder="1" applyAlignment="1" applyProtection="1">
      <alignment horizontal="center" vertical="top" wrapText="1"/>
      <protection locked="0"/>
    </xf>
    <xf numFmtId="0" fontId="5" fillId="0" borderId="0" xfId="0" applyFont="1" applyAlignment="1">
      <alignment horizontal="left" vertical="top" wrapText="1"/>
    </xf>
    <xf numFmtId="0" fontId="6" fillId="0" borderId="0" xfId="0" applyFont="1" applyAlignment="1">
      <alignment horizontal="left" vertical="top" wrapText="1"/>
    </xf>
    <xf numFmtId="0" fontId="5" fillId="2" borderId="7" xfId="0" applyFont="1" applyFill="1" applyBorder="1" applyAlignment="1" applyProtection="1">
      <alignment horizontal="center" wrapText="1"/>
      <protection locked="0"/>
    </xf>
    <xf numFmtId="0" fontId="2" fillId="0" borderId="0" xfId="0" applyFont="1" applyAlignment="1">
      <alignment horizontal="center" vertical="top" wrapText="1"/>
    </xf>
    <xf numFmtId="0" fontId="4" fillId="0" borderId="1" xfId="0" applyFont="1" applyBorder="1" applyAlignment="1">
      <alignment horizontal="left" vertical="top" wrapText="1"/>
    </xf>
    <xf numFmtId="0" fontId="6" fillId="0" borderId="19"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0" xfId="0" applyFont="1" applyAlignment="1">
      <alignment horizontal="center" vertical="center" wrapText="1"/>
    </xf>
    <xf numFmtId="0" fontId="6" fillId="0" borderId="39" xfId="0" applyFont="1" applyBorder="1" applyAlignment="1">
      <alignment horizontal="center"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4" fillId="0" borderId="0" xfId="0" applyFont="1" applyAlignment="1">
      <alignment horizontal="left" vertical="top" wrapText="1"/>
    </xf>
    <xf numFmtId="0" fontId="4" fillId="0" borderId="45" xfId="0" applyFont="1" applyBorder="1" applyAlignment="1">
      <alignment horizontal="center" vertical="center" textRotation="90" wrapText="1"/>
    </xf>
    <xf numFmtId="0" fontId="4" fillId="0" borderId="5" xfId="0" applyFont="1" applyBorder="1" applyAlignment="1">
      <alignment horizontal="center" vertical="center" textRotation="90" wrapText="1"/>
    </xf>
    <xf numFmtId="0" fontId="4" fillId="0" borderId="12" xfId="0" applyFont="1" applyBorder="1" applyAlignment="1">
      <alignment horizontal="center" wrapText="1"/>
    </xf>
    <xf numFmtId="0" fontId="4" fillId="0" borderId="2" xfId="0" applyFont="1" applyBorder="1" applyAlignment="1">
      <alignment horizontal="center" wrapText="1"/>
    </xf>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8" fillId="0" borderId="0" xfId="0" applyFont="1" applyAlignment="1">
      <alignment horizontal="center"/>
    </xf>
    <xf numFmtId="0" fontId="5" fillId="0" borderId="49" xfId="0" applyFont="1" applyBorder="1" applyAlignment="1">
      <alignment horizontal="left"/>
    </xf>
    <xf numFmtId="0" fontId="5" fillId="0" borderId="0" xfId="0" applyFont="1" applyAlignment="1">
      <alignment horizontal="left"/>
    </xf>
    <xf numFmtId="0" fontId="6" fillId="0" borderId="3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9" xfId="0" applyFont="1" applyBorder="1" applyAlignment="1">
      <alignment horizontal="center" vertical="center" textRotation="90" wrapText="1"/>
    </xf>
    <xf numFmtId="0" fontId="6" fillId="0" borderId="33"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36" xfId="0" applyFont="1" applyBorder="1" applyAlignment="1">
      <alignment horizontal="center" vertical="center" textRotation="90" wrapText="1"/>
    </xf>
    <xf numFmtId="0" fontId="6" fillId="0" borderId="68"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9" fillId="0" borderId="30" xfId="0" applyFont="1" applyBorder="1" applyAlignment="1">
      <alignment horizontal="center" wrapText="1"/>
    </xf>
    <xf numFmtId="0" fontId="9" fillId="0" borderId="31" xfId="0" applyFont="1" applyBorder="1" applyAlignment="1">
      <alignment horizontal="center" wrapText="1"/>
    </xf>
    <xf numFmtId="0" fontId="6" fillId="0" borderId="45" xfId="0" applyFont="1" applyBorder="1" applyAlignment="1">
      <alignment horizontal="center" textRotation="90" wrapText="1"/>
    </xf>
    <xf numFmtId="0" fontId="6" fillId="0" borderId="5" xfId="0" applyFont="1" applyBorder="1" applyAlignment="1">
      <alignment horizontal="center" textRotation="90" wrapText="1"/>
    </xf>
    <xf numFmtId="0" fontId="50" fillId="0" borderId="19" xfId="0" applyFont="1" applyBorder="1" applyAlignment="1">
      <alignment horizontal="left" vertical="top" wrapText="1"/>
    </xf>
    <xf numFmtId="0" fontId="50" fillId="0" borderId="0" xfId="0" applyFont="1" applyAlignment="1">
      <alignment horizontal="left" vertical="top" wrapText="1"/>
    </xf>
    <xf numFmtId="0" fontId="45" fillId="0" borderId="19" xfId="0" applyFont="1" applyBorder="1" applyAlignment="1">
      <alignment horizontal="left" wrapText="1" shrinkToFit="1"/>
    </xf>
    <xf numFmtId="0" fontId="45" fillId="0" borderId="0" xfId="0" applyFont="1" applyAlignment="1">
      <alignment horizontal="left" wrapText="1" shrinkToFit="1"/>
    </xf>
    <xf numFmtId="0" fontId="4" fillId="0" borderId="32"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2" fillId="0" borderId="0" xfId="1" applyFont="1" applyAlignment="1">
      <alignment horizontal="center" wrapText="1"/>
    </xf>
    <xf numFmtId="0" fontId="4" fillId="0" borderId="8" xfId="0" applyFont="1" applyBorder="1" applyAlignment="1">
      <alignment horizontal="center" vertical="center" textRotation="90" wrapText="1"/>
    </xf>
    <xf numFmtId="0" fontId="5" fillId="2" borderId="7" xfId="0" applyFont="1" applyFill="1" applyBorder="1" applyAlignment="1" applyProtection="1">
      <alignment horizontal="center" vertical="top" wrapText="1"/>
      <protection locked="0"/>
    </xf>
    <xf numFmtId="0" fontId="6" fillId="0" borderId="30" xfId="0" applyFont="1" applyBorder="1" applyAlignment="1">
      <alignment horizontal="center" wrapText="1"/>
    </xf>
    <xf numFmtId="0" fontId="6" fillId="0" borderId="31" xfId="0" applyFont="1" applyBorder="1" applyAlignment="1">
      <alignment horizontal="center" wrapText="1"/>
    </xf>
    <xf numFmtId="0" fontId="6" fillId="0" borderId="29" xfId="0" applyFont="1" applyBorder="1" applyAlignment="1">
      <alignment horizontal="center" wrapText="1"/>
    </xf>
    <xf numFmtId="0" fontId="6" fillId="0" borderId="69" xfId="0" applyFont="1" applyBorder="1" applyAlignment="1">
      <alignment horizontal="center" vertical="center" textRotation="90" wrapText="1"/>
    </xf>
    <xf numFmtId="0" fontId="6" fillId="0" borderId="46"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7" fillId="0" borderId="0" xfId="0" applyFont="1" applyAlignment="1">
      <alignment horizontal="center"/>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7" xfId="0" applyFont="1" applyBorder="1" applyAlignment="1">
      <alignment horizontal="center" vertical="center" textRotation="90" wrapText="1"/>
    </xf>
    <xf numFmtId="0" fontId="4" fillId="0" borderId="28" xfId="0" applyFont="1" applyBorder="1" applyAlignment="1">
      <alignment horizontal="center" vertical="center" textRotation="90" wrapText="1"/>
    </xf>
    <xf numFmtId="0" fontId="6" fillId="0" borderId="27" xfId="0" applyFont="1" applyBorder="1" applyAlignment="1">
      <alignment horizontal="center" wrapText="1"/>
    </xf>
    <xf numFmtId="0" fontId="4" fillId="0" borderId="37" xfId="0" applyFont="1" applyBorder="1" applyAlignment="1">
      <alignment horizontal="center" wrapText="1"/>
    </xf>
    <xf numFmtId="0" fontId="22" fillId="0" borderId="47"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0" xfId="0" applyFont="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6" fillId="4" borderId="45"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4" borderId="64"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16" fillId="0" borderId="0" xfId="0" applyFont="1" applyAlignment="1">
      <alignment horizontal="left"/>
    </xf>
    <xf numFmtId="0" fontId="6" fillId="4" borderId="45" xfId="0" applyFont="1" applyFill="1" applyBorder="1" applyAlignment="1">
      <alignment horizontal="center" vertical="center" textRotation="90" wrapText="1"/>
    </xf>
    <xf numFmtId="0" fontId="6" fillId="4" borderId="61" xfId="0" applyFont="1" applyFill="1" applyBorder="1" applyAlignment="1">
      <alignment horizontal="center" vertical="center" textRotation="90" wrapText="1"/>
    </xf>
    <xf numFmtId="0" fontId="6" fillId="4" borderId="5" xfId="0" applyFont="1" applyFill="1" applyBorder="1" applyAlignment="1">
      <alignment horizontal="center" vertical="center" textRotation="90" wrapText="1"/>
    </xf>
    <xf numFmtId="0" fontId="6" fillId="4" borderId="63" xfId="0" applyFont="1" applyFill="1" applyBorder="1" applyAlignment="1">
      <alignment horizontal="center" vertical="center" textRotation="90" wrapText="1"/>
    </xf>
    <xf numFmtId="0" fontId="6" fillId="4" borderId="66" xfId="0" applyFont="1" applyFill="1" applyBorder="1" applyAlignment="1">
      <alignment horizontal="center" vertical="center" textRotation="90" wrapText="1"/>
    </xf>
    <xf numFmtId="0" fontId="6" fillId="4" borderId="67" xfId="0" applyFont="1" applyFill="1" applyBorder="1" applyAlignment="1">
      <alignment horizontal="center" vertical="center" textRotation="90" wrapText="1"/>
    </xf>
    <xf numFmtId="0" fontId="6" fillId="4" borderId="1" xfId="0" applyFont="1" applyFill="1" applyBorder="1" applyAlignment="1">
      <alignment horizontal="center" vertical="center" textRotation="90" wrapText="1"/>
    </xf>
    <xf numFmtId="0" fontId="10" fillId="4" borderId="59" xfId="0" applyFont="1" applyFill="1" applyBorder="1" applyAlignment="1">
      <alignment horizontal="center" vertical="center" textRotation="90" wrapText="1"/>
    </xf>
    <xf numFmtId="0" fontId="10" fillId="4" borderId="60" xfId="0" applyFont="1" applyFill="1" applyBorder="1" applyAlignment="1">
      <alignment horizontal="center" vertical="center" textRotation="90" wrapText="1"/>
    </xf>
    <xf numFmtId="0" fontId="10" fillId="4" borderId="62" xfId="0" applyFont="1" applyFill="1" applyBorder="1" applyAlignment="1">
      <alignment horizontal="center" vertical="center" textRotation="90" wrapText="1"/>
    </xf>
    <xf numFmtId="0" fontId="6" fillId="4" borderId="58" xfId="0" applyFont="1" applyFill="1" applyBorder="1" applyAlignment="1">
      <alignment horizontal="center" vertical="center" textRotation="90" wrapText="1"/>
    </xf>
    <xf numFmtId="0" fontId="3" fillId="2" borderId="12"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19" fillId="0" borderId="0" xfId="0" applyFont="1" applyAlignment="1">
      <alignment horizontal="justify" vertical="top" wrapText="1"/>
    </xf>
    <xf numFmtId="0" fontId="3" fillId="0" borderId="0" xfId="0" applyFont="1" applyAlignment="1">
      <alignment wrapText="1"/>
    </xf>
    <xf numFmtId="0" fontId="17" fillId="0" borderId="0" xfId="0" applyFont="1" applyAlignment="1">
      <alignment horizontal="justify" vertical="top" wrapText="1"/>
    </xf>
    <xf numFmtId="0" fontId="17" fillId="0" borderId="12" xfId="0" applyFont="1" applyBorder="1" applyAlignment="1">
      <alignment horizontal="center" wrapText="1"/>
    </xf>
    <xf numFmtId="0" fontId="17" fillId="0" borderId="2" xfId="0" applyFont="1" applyBorder="1" applyAlignment="1">
      <alignment horizontal="center" wrapText="1"/>
    </xf>
    <xf numFmtId="0" fontId="18" fillId="0" borderId="1" xfId="0" applyFont="1" applyBorder="1" applyAlignment="1">
      <alignment horizontal="center" wrapText="1"/>
    </xf>
    <xf numFmtId="0" fontId="18" fillId="0" borderId="1" xfId="0" applyFont="1" applyBorder="1" applyAlignment="1">
      <alignment horizontal="center" textRotation="90" wrapText="1"/>
    </xf>
    <xf numFmtId="14" fontId="10" fillId="0" borderId="7" xfId="0" applyNumberFormat="1" applyFont="1" applyBorder="1" applyAlignment="1">
      <alignment horizontal="center" vertical="top" wrapText="1"/>
    </xf>
    <xf numFmtId="0" fontId="10" fillId="0" borderId="7" xfId="0" applyFont="1" applyBorder="1" applyAlignment="1" applyProtection="1">
      <alignment horizontal="center" vertical="top" shrinkToFit="1"/>
      <protection locked="0"/>
    </xf>
    <xf numFmtId="0" fontId="20" fillId="0" borderId="0" xfId="0" applyFont="1" applyAlignment="1">
      <alignment vertical="top" wrapText="1"/>
    </xf>
    <xf numFmtId="0" fontId="18" fillId="0" borderId="12" xfId="0" applyFont="1" applyBorder="1" applyAlignment="1">
      <alignment horizontal="center" wrapText="1"/>
    </xf>
    <xf numFmtId="0" fontId="18" fillId="0" borderId="37" xfId="0" applyFont="1" applyBorder="1" applyAlignment="1">
      <alignment horizontal="center" wrapText="1"/>
    </xf>
    <xf numFmtId="0" fontId="18" fillId="0" borderId="2" xfId="0" applyFont="1" applyBorder="1" applyAlignment="1">
      <alignment horizontal="center" wrapText="1"/>
    </xf>
    <xf numFmtId="0" fontId="13" fillId="0" borderId="0" xfId="0" applyFont="1" applyAlignment="1">
      <alignment horizontal="center"/>
    </xf>
    <xf numFmtId="0" fontId="5" fillId="0" borderId="0" xfId="0" applyFont="1" applyAlignment="1">
      <alignment horizontal="right"/>
    </xf>
    <xf numFmtId="0" fontId="15" fillId="0" borderId="0" xfId="0" applyFont="1" applyAlignment="1">
      <alignment horizontal="right"/>
    </xf>
    <xf numFmtId="0" fontId="24" fillId="3" borderId="7" xfId="0" applyFont="1" applyFill="1" applyBorder="1" applyAlignment="1">
      <alignment horizontal="center" vertical="top" wrapText="1"/>
    </xf>
    <xf numFmtId="0" fontId="25" fillId="4" borderId="65"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56" xfId="0" applyFont="1" applyFill="1" applyBorder="1" applyAlignment="1">
      <alignment horizontal="center" vertical="center" wrapText="1"/>
    </xf>
    <xf numFmtId="0" fontId="25" fillId="4" borderId="54"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10" fillId="4" borderId="1" xfId="0" applyFont="1" applyFill="1" applyBorder="1" applyAlignment="1">
      <alignment horizontal="center" vertical="center" textRotation="90" wrapText="1"/>
    </xf>
    <xf numFmtId="0" fontId="6" fillId="4" borderId="1" xfId="0" applyFont="1" applyFill="1" applyBorder="1" applyAlignment="1">
      <alignment horizontal="center" vertical="center" wrapText="1"/>
    </xf>
    <xf numFmtId="0" fontId="51" fillId="0" borderId="0" xfId="0" applyFont="1" applyAlignment="1">
      <alignment horizontal="left" wrapText="1"/>
    </xf>
    <xf numFmtId="0" fontId="18" fillId="0" borderId="45" xfId="0" applyFont="1" applyBorder="1" applyAlignment="1">
      <alignment textRotation="90" wrapText="1"/>
    </xf>
    <xf numFmtId="0" fontId="18" fillId="0" borderId="5" xfId="0" applyFont="1" applyBorder="1" applyAlignment="1">
      <alignment textRotation="90" wrapText="1"/>
    </xf>
    <xf numFmtId="0" fontId="18" fillId="0" borderId="27" xfId="0" applyFont="1" applyBorder="1" applyAlignment="1">
      <alignment horizontal="center" textRotation="90" wrapText="1"/>
    </xf>
    <xf numFmtId="0" fontId="18" fillId="0" borderId="29" xfId="0" applyFont="1" applyBorder="1" applyAlignment="1">
      <alignment horizontal="center" textRotation="90" wrapText="1"/>
    </xf>
    <xf numFmtId="0" fontId="18" fillId="0" borderId="28" xfId="0" applyFont="1" applyBorder="1" applyAlignment="1">
      <alignment horizontal="center" textRotation="90" wrapText="1"/>
    </xf>
    <xf numFmtId="0" fontId="18" fillId="0" borderId="4" xfId="0" applyFont="1" applyBorder="1" applyAlignment="1">
      <alignment horizontal="center" textRotation="90" wrapText="1"/>
    </xf>
    <xf numFmtId="0" fontId="18" fillId="0" borderId="45" xfId="0" applyFont="1" applyBorder="1" applyAlignment="1">
      <alignment horizontal="center" textRotation="90" wrapText="1"/>
    </xf>
    <xf numFmtId="0" fontId="18" fillId="0" borderId="5" xfId="0" applyFont="1" applyBorder="1" applyAlignment="1">
      <alignment horizontal="center" textRotation="90" wrapText="1"/>
    </xf>
    <xf numFmtId="0" fontId="28" fillId="0" borderId="0" xfId="0" applyFont="1" applyAlignment="1">
      <alignment horizontal="center"/>
    </xf>
    <xf numFmtId="0" fontId="32" fillId="0" borderId="0" xfId="0" applyFont="1" applyAlignment="1">
      <alignment horizontal="center"/>
    </xf>
    <xf numFmtId="0" fontId="27" fillId="0" borderId="0" xfId="0" applyFont="1" applyAlignment="1">
      <alignment horizontal="left" wrapText="1"/>
    </xf>
    <xf numFmtId="0" fontId="27" fillId="4" borderId="0" xfId="0" applyFont="1" applyFill="1" applyAlignment="1">
      <alignment horizontal="left" wrapText="1"/>
    </xf>
    <xf numFmtId="0" fontId="33" fillId="0" borderId="0" xfId="0" applyFont="1" applyAlignment="1">
      <alignment horizontal="left" wrapText="1"/>
    </xf>
    <xf numFmtId="0" fontId="0" fillId="0" borderId="0" xfId="0" applyAlignment="1">
      <alignment horizontal="left"/>
    </xf>
    <xf numFmtId="0" fontId="33" fillId="0" borderId="0" xfId="0" applyFont="1" applyAlignment="1">
      <alignment horizontal="left"/>
    </xf>
    <xf numFmtId="0" fontId="31" fillId="0" borderId="0" xfId="0" applyFont="1" applyAlignment="1">
      <alignment horizontal="center" wrapText="1"/>
    </xf>
    <xf numFmtId="0" fontId="33" fillId="0" borderId="0" xfId="0" applyFont="1" applyAlignment="1">
      <alignment horizontal="center"/>
    </xf>
    <xf numFmtId="0" fontId="33" fillId="4" borderId="0" xfId="0" applyFont="1" applyFill="1" applyAlignment="1">
      <alignment horizontal="left" wrapText="1"/>
    </xf>
    <xf numFmtId="0" fontId="67" fillId="0" borderId="0" xfId="0" applyFont="1" applyAlignment="1">
      <alignment horizontal="center" vertical="center" wrapText="1"/>
    </xf>
    <xf numFmtId="0" fontId="66" fillId="0" borderId="0" xfId="0" applyFont="1" applyAlignment="1">
      <alignment horizontal="justify" vertical="center" wrapText="1"/>
    </xf>
    <xf numFmtId="0" fontId="68" fillId="0" borderId="0" xfId="0" applyFont="1" applyAlignment="1">
      <alignment horizontal="center" vertical="center"/>
    </xf>
    <xf numFmtId="0" fontId="62" fillId="0" borderId="0" xfId="0" applyFont="1" applyAlignment="1">
      <alignment horizontal="right" vertical="center"/>
    </xf>
    <xf numFmtId="0" fontId="65" fillId="0" borderId="0" xfId="0" applyFont="1" applyAlignment="1">
      <alignment horizontal="center" vertical="center"/>
    </xf>
  </cellXfs>
  <cellStyles count="5">
    <cellStyle name="Hyperlink" xfId="4" builtinId="8"/>
    <cellStyle name="Normal" xfId="0" builtinId="0"/>
    <cellStyle name="Normal 2" xfId="2" xr:uid="{F6E973D5-D347-425F-A2CA-0EDCEAC03CE3}"/>
    <cellStyle name="Normal_Book2" xfId="3" xr:uid="{0CD0B3FC-CE3F-4D01-919F-5C441A4018AC}"/>
    <cellStyle name="Normal_SMI-2" xfId="1" xr:uid="{ED5504D1-B51F-4252-977F-057663984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lscentras.lt/lt/asmens-duomenu-apsaug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Q60"/>
  <sheetViews>
    <sheetView showGridLines="0" tabSelected="1" zoomScaleNormal="100" workbookViewId="0">
      <selection activeCell="D2" sqref="D2"/>
    </sheetView>
  </sheetViews>
  <sheetFormatPr defaultColWidth="0" defaultRowHeight="12.75" zeroHeight="1"/>
  <cols>
    <col min="1" max="1" width="6.85546875" customWidth="1"/>
    <col min="2" max="2" width="6" customWidth="1"/>
    <col min="3" max="4" width="4.140625" customWidth="1"/>
    <col min="5" max="5" width="3.85546875" customWidth="1"/>
    <col min="6" max="6" width="4.5703125" customWidth="1"/>
    <col min="7" max="7" width="7.28515625" customWidth="1"/>
    <col min="8" max="8" width="6.7109375" customWidth="1"/>
    <col min="9" max="11" width="3.85546875" customWidth="1"/>
    <col min="12" max="12" width="3.7109375" customWidth="1"/>
    <col min="13" max="18" width="3.85546875" customWidth="1"/>
    <col min="19" max="19" width="4.5703125" customWidth="1"/>
    <col min="20" max="20" width="4.42578125" customWidth="1"/>
    <col min="21" max="30" width="3.85546875" customWidth="1"/>
    <col min="31" max="31" width="4.85546875" customWidth="1"/>
    <col min="32" max="32" width="5" customWidth="1"/>
    <col min="33" max="37" width="3.85546875" customWidth="1"/>
    <col min="38" max="41" width="9.140625" customWidth="1"/>
  </cols>
  <sheetData>
    <row r="1" spans="1:37" ht="12.75" customHeight="1">
      <c r="A1" s="4"/>
      <c r="B1" s="4"/>
      <c r="C1" s="4"/>
      <c r="D1" s="4"/>
      <c r="E1" s="4"/>
      <c r="F1" s="4"/>
      <c r="G1" s="4"/>
      <c r="H1" s="4"/>
      <c r="I1" s="4"/>
      <c r="J1" s="4"/>
      <c r="K1" s="4"/>
      <c r="L1" s="4"/>
      <c r="M1" s="4"/>
      <c r="N1" s="163"/>
      <c r="O1" s="163"/>
      <c r="V1" s="169" t="s">
        <v>0</v>
      </c>
      <c r="W1" s="169"/>
      <c r="X1" s="169"/>
      <c r="Y1" s="169"/>
      <c r="Z1" s="169"/>
      <c r="AA1" s="169"/>
      <c r="AB1" s="169"/>
      <c r="AC1" s="169"/>
      <c r="AD1" s="169"/>
      <c r="AE1" s="169"/>
      <c r="AF1" s="169"/>
      <c r="AG1" s="169"/>
      <c r="AH1" s="169"/>
      <c r="AI1" s="169"/>
      <c r="AJ1" s="169"/>
      <c r="AK1" s="169"/>
    </row>
    <row r="2" spans="1:37" ht="11.25" customHeight="1">
      <c r="A2" s="173" t="s">
        <v>2</v>
      </c>
      <c r="B2" s="173"/>
      <c r="C2" s="173"/>
      <c r="D2" s="49"/>
      <c r="E2" s="49"/>
      <c r="F2" s="49"/>
      <c r="G2" s="49"/>
      <c r="H2" s="49"/>
      <c r="I2" s="49"/>
      <c r="J2" s="49"/>
      <c r="K2" s="49"/>
      <c r="L2" s="49"/>
      <c r="M2" s="4"/>
      <c r="N2" s="166"/>
      <c r="O2" s="166"/>
      <c r="V2" s="170" t="s">
        <v>1</v>
      </c>
      <c r="W2" s="170"/>
      <c r="X2" s="170"/>
      <c r="Y2" s="170"/>
      <c r="Z2" s="170"/>
      <c r="AA2" s="170"/>
      <c r="AB2" s="170"/>
      <c r="AC2" s="170"/>
      <c r="AD2" s="170"/>
      <c r="AE2" s="170"/>
      <c r="AF2" s="170"/>
      <c r="AG2" s="170"/>
      <c r="AH2" s="170"/>
      <c r="AI2" s="170"/>
      <c r="AJ2" s="170"/>
      <c r="AK2" s="170"/>
    </row>
    <row r="3" spans="1:37" ht="11.25" customHeight="1">
      <c r="A3" s="114"/>
      <c r="B3" s="114"/>
      <c r="C3" s="114"/>
      <c r="D3" s="116"/>
      <c r="E3" s="116"/>
      <c r="F3" s="116"/>
      <c r="G3" s="116"/>
      <c r="H3" s="116"/>
      <c r="I3" s="116"/>
      <c r="J3" s="116"/>
      <c r="K3" s="116"/>
      <c r="L3" s="116"/>
      <c r="M3" s="117"/>
      <c r="N3" s="1"/>
      <c r="O3" s="1"/>
      <c r="V3" s="170" t="s">
        <v>233</v>
      </c>
      <c r="W3" s="170"/>
      <c r="X3" s="170"/>
      <c r="Y3" s="170"/>
      <c r="Z3" s="170"/>
      <c r="AA3" s="170"/>
      <c r="AB3" s="170"/>
      <c r="AC3" s="170"/>
      <c r="AD3" s="170"/>
      <c r="AE3" s="170"/>
      <c r="AF3" s="170"/>
      <c r="AG3" s="170"/>
      <c r="AH3" s="170"/>
      <c r="AI3" s="170"/>
      <c r="AJ3" s="170"/>
      <c r="AK3" s="170"/>
    </row>
    <row r="4" spans="1:37" ht="9" customHeight="1">
      <c r="A4" s="170"/>
      <c r="B4" s="170"/>
      <c r="C4" s="170"/>
      <c r="D4" s="170"/>
      <c r="E4" s="170"/>
      <c r="F4" s="170"/>
      <c r="G4" s="170"/>
      <c r="H4" s="170"/>
      <c r="I4" s="4"/>
      <c r="J4" s="4"/>
      <c r="K4" s="4"/>
      <c r="L4" s="4"/>
      <c r="M4" s="4"/>
      <c r="N4" s="166"/>
      <c r="O4" s="166"/>
      <c r="V4" s="167" t="s">
        <v>226</v>
      </c>
      <c r="W4" s="167"/>
      <c r="X4" s="167"/>
      <c r="Y4" s="167"/>
      <c r="Z4" s="167"/>
      <c r="AA4" s="167"/>
      <c r="AB4" s="167"/>
      <c r="AC4" s="167"/>
      <c r="AD4" s="167"/>
      <c r="AE4" s="167"/>
      <c r="AF4" s="167"/>
      <c r="AG4" s="167"/>
      <c r="AH4" s="167"/>
      <c r="AI4" s="167"/>
      <c r="AJ4" s="167"/>
      <c r="AK4" s="167"/>
    </row>
    <row r="5" spans="1:37" ht="15" customHeight="1">
      <c r="A5" s="186" t="s">
        <v>232</v>
      </c>
      <c r="B5" s="186"/>
      <c r="C5" s="186"/>
      <c r="D5" s="186"/>
      <c r="E5" s="186"/>
      <c r="F5" s="186"/>
      <c r="G5" s="186"/>
      <c r="H5" s="186"/>
      <c r="I5" s="186"/>
      <c r="J5" s="186"/>
      <c r="K5" s="186"/>
      <c r="L5" s="186"/>
      <c r="M5" s="4"/>
      <c r="N5" s="1"/>
      <c r="O5" s="1"/>
      <c r="V5" s="167" t="s">
        <v>227</v>
      </c>
      <c r="W5" s="167"/>
      <c r="X5" s="167"/>
      <c r="Y5" s="167"/>
      <c r="Z5" s="167"/>
      <c r="AA5" s="167"/>
      <c r="AB5" s="167"/>
      <c r="AC5" s="167"/>
      <c r="AD5" s="167"/>
      <c r="AE5" s="167"/>
      <c r="AF5" s="167"/>
      <c r="AG5" s="110"/>
      <c r="AH5" s="110"/>
      <c r="AI5" s="110"/>
      <c r="AJ5" s="110"/>
      <c r="AK5" s="110"/>
    </row>
    <row r="6" spans="1:37" ht="9.75" customHeight="1">
      <c r="A6" s="4"/>
      <c r="B6" s="4"/>
      <c r="C6" s="4"/>
      <c r="D6" s="4"/>
      <c r="E6" s="4"/>
      <c r="F6" s="4"/>
      <c r="G6" s="4"/>
      <c r="H6" s="4"/>
      <c r="I6" s="4"/>
      <c r="J6" s="4"/>
      <c r="K6" s="4"/>
      <c r="L6" s="4"/>
      <c r="M6" s="4"/>
      <c r="N6" s="166"/>
      <c r="O6" s="166"/>
      <c r="V6" s="170" t="s">
        <v>153</v>
      </c>
      <c r="W6" s="170"/>
      <c r="X6" s="170"/>
      <c r="Y6" s="170"/>
      <c r="Z6" s="170"/>
      <c r="AA6" s="170"/>
      <c r="AB6" s="170"/>
      <c r="AC6" s="170"/>
      <c r="AD6" s="170"/>
      <c r="AE6" s="170"/>
      <c r="AF6" s="170"/>
      <c r="AG6" s="170"/>
      <c r="AH6" s="170"/>
      <c r="AI6" s="170"/>
      <c r="AJ6" s="170"/>
      <c r="AK6" s="170"/>
    </row>
    <row r="7" spans="1:37" ht="20.25" customHeight="1">
      <c r="A7" s="4"/>
      <c r="B7" s="4"/>
      <c r="C7" s="4"/>
      <c r="D7" s="4"/>
      <c r="E7" s="4"/>
      <c r="F7" s="4"/>
      <c r="G7" s="4"/>
      <c r="H7" s="4"/>
      <c r="I7" s="4"/>
      <c r="J7" s="4"/>
      <c r="K7" s="4"/>
      <c r="L7" s="4"/>
      <c r="M7" s="4"/>
      <c r="N7" s="166"/>
      <c r="O7" s="166"/>
      <c r="V7" s="167" t="s">
        <v>121</v>
      </c>
      <c r="W7" s="167"/>
      <c r="X7" s="167"/>
      <c r="Y7" s="167"/>
      <c r="Z7" s="167"/>
      <c r="AA7" s="167"/>
      <c r="AB7" s="167"/>
      <c r="AC7" s="167"/>
      <c r="AD7" s="167"/>
      <c r="AE7" s="167"/>
      <c r="AF7" s="167"/>
      <c r="AG7" s="167"/>
      <c r="AH7" s="167"/>
      <c r="AI7" s="167"/>
      <c r="AJ7" s="167"/>
      <c r="AK7" s="167"/>
    </row>
    <row r="8" spans="1:37" ht="21.75" customHeight="1">
      <c r="A8" s="4"/>
      <c r="B8" s="4"/>
      <c r="C8" s="4"/>
      <c r="D8" s="4"/>
      <c r="E8" s="4"/>
      <c r="F8" s="4"/>
      <c r="G8" s="4"/>
      <c r="H8" s="4"/>
      <c r="I8" s="4"/>
      <c r="J8" s="4"/>
      <c r="K8" s="4"/>
      <c r="L8" s="4"/>
      <c r="M8" s="4"/>
      <c r="N8" s="166"/>
      <c r="O8" s="166"/>
      <c r="V8" s="167" t="s">
        <v>120</v>
      </c>
      <c r="W8" s="167"/>
      <c r="X8" s="167"/>
      <c r="Y8" s="167"/>
      <c r="Z8" s="167"/>
      <c r="AA8" s="167"/>
      <c r="AB8" s="167"/>
      <c r="AC8" s="167"/>
      <c r="AD8" s="167"/>
      <c r="AE8" s="167"/>
      <c r="AF8" s="167"/>
      <c r="AG8" s="167"/>
      <c r="AH8" s="167"/>
      <c r="AI8" s="167"/>
      <c r="AJ8" s="167"/>
      <c r="AK8" s="167"/>
    </row>
    <row r="9" spans="1:37" ht="16.5" customHeight="1">
      <c r="A9" s="168" t="s">
        <v>197</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row>
    <row r="10" spans="1:37" ht="11.25" customHeight="1">
      <c r="A10" s="164" t="s">
        <v>3</v>
      </c>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row>
    <row r="11" spans="1:37" ht="15.75" customHeight="1">
      <c r="A11" s="223"/>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row>
    <row r="12" spans="1:37" ht="10.5" customHeight="1">
      <c r="A12" s="164" t="s">
        <v>4</v>
      </c>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row>
    <row r="13" spans="1:37" ht="15.75" customHeight="1">
      <c r="A13" s="172" t="s">
        <v>5</v>
      </c>
      <c r="B13" s="172"/>
      <c r="C13" s="172"/>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row>
    <row r="14" spans="1:37" ht="15.75" customHeight="1">
      <c r="A14" s="3"/>
      <c r="B14" s="164" t="s">
        <v>113</v>
      </c>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row>
    <row r="15" spans="1:37" ht="6" customHeight="1">
      <c r="A15" s="165"/>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row>
    <row r="16" spans="1:37" ht="12" customHeight="1">
      <c r="A16" s="230" t="s">
        <v>97</v>
      </c>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row>
    <row r="17" spans="1:43" ht="12" customHeight="1">
      <c r="A17" s="230" t="s">
        <v>225</v>
      </c>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row>
    <row r="18" spans="1:43" ht="3.75" customHeight="1">
      <c r="A18" s="199"/>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row>
    <row r="19" spans="1:43" ht="13.5" thickBot="1">
      <c r="A19" s="200" t="s">
        <v>92</v>
      </c>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1"/>
      <c r="AF19" s="201"/>
      <c r="AG19" s="201"/>
      <c r="AH19" s="201"/>
      <c r="AI19" s="201"/>
      <c r="AJ19" s="201"/>
      <c r="AK19" s="201"/>
    </row>
    <row r="20" spans="1:43" ht="13.5" customHeight="1" thickTop="1">
      <c r="A20" s="233" t="s">
        <v>6</v>
      </c>
      <c r="B20" s="234"/>
      <c r="C20" s="235"/>
      <c r="D20" s="183" t="s">
        <v>98</v>
      </c>
      <c r="E20" s="184"/>
      <c r="F20" s="184"/>
      <c r="G20" s="184"/>
      <c r="H20" s="184"/>
      <c r="I20" s="184"/>
      <c r="J20" s="184"/>
      <c r="K20" s="184"/>
      <c r="L20" s="184"/>
      <c r="M20" s="184"/>
      <c r="N20" s="184"/>
      <c r="O20" s="184"/>
      <c r="P20" s="184"/>
      <c r="Q20" s="184"/>
      <c r="R20" s="184"/>
      <c r="S20" s="184"/>
      <c r="T20" s="185"/>
      <c r="U20" s="246" t="s">
        <v>96</v>
      </c>
      <c r="V20" s="247"/>
      <c r="W20" s="247"/>
      <c r="X20" s="248"/>
      <c r="Y20" s="183" t="s">
        <v>7</v>
      </c>
      <c r="Z20" s="184"/>
      <c r="AA20" s="184"/>
      <c r="AB20" s="184"/>
      <c r="AC20" s="184"/>
      <c r="AD20" s="184"/>
      <c r="AE20" s="183" t="s">
        <v>198</v>
      </c>
      <c r="AF20" s="184"/>
      <c r="AG20" s="184"/>
      <c r="AH20" s="184"/>
      <c r="AI20" s="184"/>
      <c r="AJ20" s="184"/>
      <c r="AK20" s="227" t="s">
        <v>14</v>
      </c>
    </row>
    <row r="21" spans="1:43" ht="12.75" customHeight="1">
      <c r="A21" s="236"/>
      <c r="B21" s="237"/>
      <c r="C21" s="238"/>
      <c r="D21" s="224" t="s">
        <v>123</v>
      </c>
      <c r="E21" s="225"/>
      <c r="F21" s="225"/>
      <c r="G21" s="225"/>
      <c r="H21" s="225"/>
      <c r="I21" s="225"/>
      <c r="J21" s="225"/>
      <c r="K21" s="225"/>
      <c r="L21" s="226"/>
      <c r="M21" s="178" t="s">
        <v>127</v>
      </c>
      <c r="N21" s="179"/>
      <c r="O21" s="180"/>
      <c r="P21" s="182" t="s">
        <v>200</v>
      </c>
      <c r="Q21" s="182"/>
      <c r="R21" s="175"/>
      <c r="S21" s="182" t="s">
        <v>8</v>
      </c>
      <c r="T21" s="202"/>
      <c r="U21" s="249"/>
      <c r="V21" s="250"/>
      <c r="W21" s="250"/>
      <c r="X21" s="251"/>
      <c r="Y21" s="174" t="s">
        <v>9</v>
      </c>
      <c r="Z21" s="175"/>
      <c r="AA21" s="182" t="s">
        <v>10</v>
      </c>
      <c r="AB21" s="175"/>
      <c r="AC21" s="178" t="s">
        <v>11</v>
      </c>
      <c r="AD21" s="179"/>
      <c r="AE21" s="208" t="s">
        <v>194</v>
      </c>
      <c r="AF21" s="219" t="s">
        <v>195</v>
      </c>
      <c r="AG21" s="174" t="s">
        <v>12</v>
      </c>
      <c r="AH21" s="182"/>
      <c r="AI21" s="202"/>
      <c r="AJ21" s="205" t="s">
        <v>13</v>
      </c>
      <c r="AK21" s="228"/>
    </row>
    <row r="22" spans="1:43" ht="24" customHeight="1">
      <c r="A22" s="239"/>
      <c r="B22" s="240"/>
      <c r="C22" s="241"/>
      <c r="D22" s="150" t="s">
        <v>15</v>
      </c>
      <c r="E22" s="213" t="s">
        <v>16</v>
      </c>
      <c r="F22" s="189" t="s">
        <v>17</v>
      </c>
      <c r="G22" s="245"/>
      <c r="H22" s="245"/>
      <c r="I22" s="245"/>
      <c r="J22" s="245"/>
      <c r="K22" s="245"/>
      <c r="L22" s="190"/>
      <c r="M22" s="181"/>
      <c r="N22" s="182"/>
      <c r="O22" s="175"/>
      <c r="P22" s="182"/>
      <c r="Q22" s="182"/>
      <c r="R22" s="175"/>
      <c r="S22" s="182"/>
      <c r="T22" s="202"/>
      <c r="U22" s="252"/>
      <c r="V22" s="253"/>
      <c r="W22" s="253"/>
      <c r="X22" s="254"/>
      <c r="Y22" s="176"/>
      <c r="Z22" s="177"/>
      <c r="AA22" s="203"/>
      <c r="AB22" s="177"/>
      <c r="AC22" s="207"/>
      <c r="AD22" s="203"/>
      <c r="AE22" s="209"/>
      <c r="AF22" s="219"/>
      <c r="AG22" s="176"/>
      <c r="AH22" s="203"/>
      <c r="AI22" s="204"/>
      <c r="AJ22" s="205"/>
      <c r="AK22" s="228"/>
    </row>
    <row r="23" spans="1:43" ht="75" customHeight="1">
      <c r="A23" s="32" t="s">
        <v>18</v>
      </c>
      <c r="B23" s="33" t="s">
        <v>19</v>
      </c>
      <c r="C23" s="34" t="s">
        <v>20</v>
      </c>
      <c r="D23" s="151"/>
      <c r="E23" s="214"/>
      <c r="F23" s="18" t="s">
        <v>21</v>
      </c>
      <c r="G23" s="19" t="s">
        <v>22</v>
      </c>
      <c r="H23" s="19" t="s">
        <v>23</v>
      </c>
      <c r="I23" s="19" t="s">
        <v>24</v>
      </c>
      <c r="J23" s="19" t="s">
        <v>25</v>
      </c>
      <c r="K23" s="19" t="s">
        <v>26</v>
      </c>
      <c r="L23" s="17" t="s">
        <v>27</v>
      </c>
      <c r="M23" s="19" t="s">
        <v>28</v>
      </c>
      <c r="N23" s="19" t="s">
        <v>29</v>
      </c>
      <c r="O23" s="19" t="s">
        <v>22</v>
      </c>
      <c r="P23" s="19" t="s">
        <v>30</v>
      </c>
      <c r="Q23" s="17" t="s">
        <v>31</v>
      </c>
      <c r="R23" s="17" t="s">
        <v>118</v>
      </c>
      <c r="S23" s="17" t="s">
        <v>28</v>
      </c>
      <c r="T23" s="21" t="s">
        <v>29</v>
      </c>
      <c r="U23" s="22" t="s">
        <v>93</v>
      </c>
      <c r="V23" s="23" t="s">
        <v>94</v>
      </c>
      <c r="W23" s="23" t="s">
        <v>32</v>
      </c>
      <c r="X23" s="24" t="s">
        <v>221</v>
      </c>
      <c r="Y23" s="25" t="s">
        <v>33</v>
      </c>
      <c r="Z23" s="26" t="s">
        <v>95</v>
      </c>
      <c r="AA23" s="19" t="s">
        <v>33</v>
      </c>
      <c r="AB23" s="26" t="s">
        <v>95</v>
      </c>
      <c r="AC23" s="19" t="s">
        <v>33</v>
      </c>
      <c r="AD23" s="68" t="s">
        <v>95</v>
      </c>
      <c r="AE23" s="210"/>
      <c r="AF23" s="220"/>
      <c r="AG23" s="27" t="s">
        <v>33</v>
      </c>
      <c r="AH23" s="19" t="s">
        <v>22</v>
      </c>
      <c r="AI23" s="112" t="s">
        <v>222</v>
      </c>
      <c r="AJ23" s="206"/>
      <c r="AK23" s="229"/>
      <c r="AL23" s="215"/>
      <c r="AM23" s="216"/>
      <c r="AN23" s="216"/>
      <c r="AO23" s="216"/>
    </row>
    <row r="24" spans="1:43" ht="10.5" customHeight="1">
      <c r="A24" s="15">
        <v>1</v>
      </c>
      <c r="B24" s="14" t="s">
        <v>99</v>
      </c>
      <c r="C24" s="12">
        <v>2</v>
      </c>
      <c r="D24" s="15">
        <v>3</v>
      </c>
      <c r="E24" s="16">
        <v>4</v>
      </c>
      <c r="F24" s="20">
        <v>5</v>
      </c>
      <c r="G24" s="13">
        <v>6</v>
      </c>
      <c r="H24" s="16">
        <v>7</v>
      </c>
      <c r="I24" s="16">
        <v>8</v>
      </c>
      <c r="J24" s="16">
        <v>9</v>
      </c>
      <c r="K24" s="16">
        <v>10</v>
      </c>
      <c r="L24" s="13">
        <v>11</v>
      </c>
      <c r="M24" s="16">
        <v>12</v>
      </c>
      <c r="N24" s="16">
        <v>13</v>
      </c>
      <c r="O24" s="16">
        <v>14</v>
      </c>
      <c r="P24" s="16">
        <v>15</v>
      </c>
      <c r="Q24" s="13">
        <v>16</v>
      </c>
      <c r="R24" s="13">
        <v>17</v>
      </c>
      <c r="S24" s="20">
        <v>18</v>
      </c>
      <c r="T24" s="12">
        <v>19</v>
      </c>
      <c r="U24" s="15">
        <v>20</v>
      </c>
      <c r="V24" s="16">
        <v>21</v>
      </c>
      <c r="W24" s="16">
        <v>22</v>
      </c>
      <c r="X24" s="12">
        <v>23</v>
      </c>
      <c r="Y24" s="15">
        <v>24</v>
      </c>
      <c r="Z24" s="13">
        <v>25</v>
      </c>
      <c r="AA24" s="16">
        <v>26</v>
      </c>
      <c r="AB24" s="13">
        <v>27</v>
      </c>
      <c r="AC24" s="20">
        <v>28</v>
      </c>
      <c r="AD24" s="69">
        <v>29</v>
      </c>
      <c r="AE24" s="96">
        <v>30</v>
      </c>
      <c r="AF24" s="12">
        <v>31</v>
      </c>
      <c r="AG24" s="15">
        <v>32</v>
      </c>
      <c r="AH24" s="16">
        <v>33</v>
      </c>
      <c r="AI24" s="12">
        <v>34</v>
      </c>
      <c r="AJ24" s="12">
        <v>35</v>
      </c>
      <c r="AK24" s="31">
        <v>36</v>
      </c>
      <c r="AL24" s="217" t="str">
        <f>IF(B25&gt;A25,"Klaida! Sporto klubų skaičius, negali būti didesnis nei buvo juridinių asmenų!",IF(G25&gt;F25,"Klaida! Negali būti daugiau moterų  nei iš viso buvo dalyvių aukšto meistriškumo varžybose!",IF(O25&gt;N25,"Klaida! Negali būti daugiau moterų  nei iš viso buvo dalyvių fizinio aktyvumo renginiuose!",IF(AH25&gt;AG25,"Klaida! Negali būti daugiau moterų  nei iš viso buvo sporto vadybininkų!",IF(AI25&gt;AG25,"Klaida! Negali būti daugiau išsilavinimų nei iš viso buvo sporto vadybininkų!",IF(E25&gt;D25,"Klaida! Negali būti daugiau tarptautinių varžybų negu buvo išvis sporto varžybų!",""))))))</f>
        <v/>
      </c>
      <c r="AM24" s="218"/>
      <c r="AN24" s="218"/>
      <c r="AO24" s="218"/>
    </row>
    <row r="25" spans="1:43" ht="13.5" customHeight="1" thickBot="1">
      <c r="A25" s="47"/>
      <c r="B25" s="45"/>
      <c r="C25" s="46"/>
      <c r="D25" s="47"/>
      <c r="E25" s="45"/>
      <c r="F25" s="64">
        <f>SUM(H25:L25)</f>
        <v>0</v>
      </c>
      <c r="G25" s="44"/>
      <c r="H25" s="45"/>
      <c r="I25" s="45"/>
      <c r="J25" s="45"/>
      <c r="K25" s="45"/>
      <c r="L25" s="44"/>
      <c r="M25" s="45"/>
      <c r="N25" s="45"/>
      <c r="O25" s="45"/>
      <c r="P25" s="45"/>
      <c r="Q25" s="44"/>
      <c r="R25" s="44"/>
      <c r="S25" s="45"/>
      <c r="T25" s="46"/>
      <c r="U25" s="47"/>
      <c r="V25" s="45"/>
      <c r="W25" s="45"/>
      <c r="X25" s="46"/>
      <c r="Y25" s="47"/>
      <c r="Z25" s="44"/>
      <c r="AA25" s="45"/>
      <c r="AB25" s="44"/>
      <c r="AC25" s="44"/>
      <c r="AD25" s="70"/>
      <c r="AE25" s="97">
        <f>'1 PRIEDAS Specialistai,sp bazes'!A14+'1 PRIEDAS Specialistai,sp bazes'!M14</f>
        <v>0</v>
      </c>
      <c r="AF25" s="95">
        <f>'1 PRIEDAS Specialistai,sp bazes'!S14+'1 PRIEDAS Specialistai,sp bazes'!X14</f>
        <v>0</v>
      </c>
      <c r="AG25" s="47"/>
      <c r="AH25" s="45"/>
      <c r="AI25" s="46"/>
      <c r="AJ25" s="46"/>
      <c r="AK25" s="48"/>
      <c r="AL25" s="217"/>
      <c r="AM25" s="218"/>
      <c r="AN25" s="218"/>
      <c r="AO25" s="218"/>
      <c r="AP25" s="73"/>
      <c r="AQ25" s="73"/>
    </row>
    <row r="26" spans="1:43" ht="14.25" customHeight="1" thickTop="1" thickBot="1">
      <c r="A26" s="5" t="s">
        <v>114</v>
      </c>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18" t="str">
        <f>IF(AND(F25=0,G25&gt;0),"Klaida! Nurodykite aukšto meistriškumo varžybų skaičių, nes yra dalyvių!",IF(AND(M25=0,N25&gt;0),"Klaida! Nurodykite fizinio aktyvumo varžybų skaičių, nes yra dalyvių!",IF(AND(P25=0,Q25&gt;0),"Klaida! Nurodykite aukšto meistriškumo stovyklų skaičių, nes yra dalyvių!",IF(AND(S25=0,T25&gt;0),"Klaida! Nurodykite kvalifikacijos kėlimo seminarų, konferencijų skaičių, nes yra dalyvių!",""))))</f>
        <v/>
      </c>
      <c r="AM26" s="218"/>
      <c r="AN26" s="218"/>
      <c r="AO26" s="218"/>
      <c r="AP26" s="73"/>
      <c r="AQ26" s="73"/>
    </row>
    <row r="27" spans="1:43" ht="11.25" customHeight="1" thickTop="1">
      <c r="A27" s="137" t="s">
        <v>34</v>
      </c>
      <c r="B27" s="135"/>
      <c r="C27" s="135"/>
      <c r="D27" s="135"/>
      <c r="E27" s="135"/>
      <c r="F27" s="135"/>
      <c r="G27" s="135"/>
      <c r="H27" s="135"/>
      <c r="I27" s="135"/>
      <c r="J27" s="135"/>
      <c r="K27" s="135"/>
      <c r="L27" s="138"/>
      <c r="M27" s="142" t="s">
        <v>107</v>
      </c>
      <c r="N27" s="143"/>
      <c r="O27" s="137" t="s">
        <v>35</v>
      </c>
      <c r="P27" s="135"/>
      <c r="Q27" s="135"/>
      <c r="R27" s="135"/>
      <c r="S27" s="135"/>
      <c r="T27" s="135"/>
      <c r="U27" s="135"/>
      <c r="V27" s="135"/>
      <c r="W27" s="135"/>
      <c r="X27" s="135"/>
      <c r="Y27" s="135"/>
      <c r="Z27" s="135"/>
      <c r="AA27" s="138"/>
      <c r="AB27" s="125" t="s">
        <v>108</v>
      </c>
      <c r="AC27" s="126"/>
      <c r="AD27" s="126"/>
      <c r="AE27" s="127"/>
      <c r="AF27" s="135" t="s">
        <v>109</v>
      </c>
      <c r="AG27" s="135"/>
      <c r="AH27" s="135"/>
      <c r="AI27" s="135"/>
      <c r="AJ27" s="135"/>
      <c r="AK27" s="136"/>
      <c r="AL27" s="218"/>
      <c r="AM27" s="218"/>
      <c r="AN27" s="218"/>
      <c r="AO27" s="218"/>
      <c r="AP27" s="73"/>
      <c r="AQ27" s="73"/>
    </row>
    <row r="28" spans="1:43" ht="41.25" customHeight="1">
      <c r="A28" s="211" t="s">
        <v>36</v>
      </c>
      <c r="B28" s="212"/>
      <c r="C28" s="212"/>
      <c r="D28" s="149"/>
      <c r="E28" s="191" t="s">
        <v>37</v>
      </c>
      <c r="F28" s="192"/>
      <c r="G28" s="195" t="s">
        <v>100</v>
      </c>
      <c r="H28" s="197" t="s">
        <v>38</v>
      </c>
      <c r="I28" s="191" t="s">
        <v>39</v>
      </c>
      <c r="J28" s="192"/>
      <c r="K28" s="191" t="s">
        <v>40</v>
      </c>
      <c r="L28" s="192"/>
      <c r="M28" s="144"/>
      <c r="N28" s="145"/>
      <c r="O28" s="212" t="s">
        <v>124</v>
      </c>
      <c r="P28" s="149"/>
      <c r="Q28" s="148" t="s">
        <v>125</v>
      </c>
      <c r="R28" s="149"/>
      <c r="S28" s="244" t="s">
        <v>126</v>
      </c>
      <c r="T28" s="226"/>
      <c r="U28" s="139" t="s">
        <v>41</v>
      </c>
      <c r="V28" s="140"/>
      <c r="W28" s="141"/>
      <c r="X28" s="139" t="s">
        <v>42</v>
      </c>
      <c r="Y28" s="141"/>
      <c r="Z28" s="187" t="s">
        <v>128</v>
      </c>
      <c r="AA28" s="242" t="s">
        <v>43</v>
      </c>
      <c r="AB28" s="128"/>
      <c r="AC28" s="129"/>
      <c r="AD28" s="129"/>
      <c r="AE28" s="129"/>
      <c r="AF28" s="130" t="s">
        <v>110</v>
      </c>
      <c r="AG28" s="124" t="s">
        <v>130</v>
      </c>
      <c r="AH28" s="124" t="s">
        <v>111</v>
      </c>
      <c r="AI28" s="124" t="s">
        <v>102</v>
      </c>
      <c r="AJ28" s="124" t="s">
        <v>131</v>
      </c>
      <c r="AK28" s="222" t="s">
        <v>103</v>
      </c>
      <c r="AL28" s="118" t="str">
        <f>IF((AF31+AG31+AH31+AI31+AJ31+AK31)&gt;AB31,"Dėmesio! Iš viso išlaidų detalizacijos suma (22-27 stulpelių) negali būti didesnė nei 21 stulpelyje nurodyta Iš viso išlaidų!","")</f>
        <v/>
      </c>
      <c r="AM28" s="119"/>
      <c r="AN28" s="119"/>
      <c r="AO28" s="119"/>
    </row>
    <row r="29" spans="1:43" ht="67.5" customHeight="1">
      <c r="A29" s="113" t="s">
        <v>223</v>
      </c>
      <c r="B29" s="67" t="s">
        <v>119</v>
      </c>
      <c r="C29" s="231" t="s">
        <v>122</v>
      </c>
      <c r="D29" s="232"/>
      <c r="E29" s="193"/>
      <c r="F29" s="194"/>
      <c r="G29" s="196"/>
      <c r="H29" s="198"/>
      <c r="I29" s="193"/>
      <c r="J29" s="194"/>
      <c r="K29" s="193"/>
      <c r="L29" s="194"/>
      <c r="M29" s="146"/>
      <c r="N29" s="147"/>
      <c r="O29" s="30" t="s">
        <v>44</v>
      </c>
      <c r="P29" s="29" t="s">
        <v>45</v>
      </c>
      <c r="Q29" s="30" t="s">
        <v>44</v>
      </c>
      <c r="R29" s="30" t="s">
        <v>45</v>
      </c>
      <c r="S29" s="30" t="s">
        <v>44</v>
      </c>
      <c r="T29" s="30" t="s">
        <v>45</v>
      </c>
      <c r="U29" s="189" t="s">
        <v>112</v>
      </c>
      <c r="V29" s="190"/>
      <c r="W29" s="94" t="s">
        <v>46</v>
      </c>
      <c r="X29" s="131" t="s">
        <v>47</v>
      </c>
      <c r="Y29" s="132"/>
      <c r="Z29" s="188"/>
      <c r="AA29" s="243"/>
      <c r="AB29" s="128"/>
      <c r="AC29" s="129"/>
      <c r="AD29" s="129"/>
      <c r="AE29" s="129"/>
      <c r="AF29" s="130"/>
      <c r="AG29" s="124"/>
      <c r="AH29" s="124"/>
      <c r="AI29" s="124"/>
      <c r="AJ29" s="124"/>
      <c r="AK29" s="222"/>
      <c r="AL29" s="51"/>
    </row>
    <row r="30" spans="1:43" ht="9.75" customHeight="1">
      <c r="A30" s="66">
        <v>1</v>
      </c>
      <c r="B30" s="39">
        <v>2</v>
      </c>
      <c r="C30" s="122">
        <v>3</v>
      </c>
      <c r="D30" s="123"/>
      <c r="E30" s="122">
        <v>4</v>
      </c>
      <c r="F30" s="123"/>
      <c r="G30" s="35">
        <v>5</v>
      </c>
      <c r="H30" s="35">
        <v>6</v>
      </c>
      <c r="I30" s="122">
        <v>7</v>
      </c>
      <c r="J30" s="123"/>
      <c r="K30" s="122">
        <v>8</v>
      </c>
      <c r="L30" s="123"/>
      <c r="M30" s="122">
        <v>9</v>
      </c>
      <c r="N30" s="134"/>
      <c r="O30" s="11">
        <v>10</v>
      </c>
      <c r="P30" s="11">
        <v>11</v>
      </c>
      <c r="Q30" s="11">
        <v>12</v>
      </c>
      <c r="R30" s="11">
        <v>13</v>
      </c>
      <c r="S30" s="11">
        <v>14</v>
      </c>
      <c r="T30" s="11">
        <v>15</v>
      </c>
      <c r="U30" s="122">
        <v>16</v>
      </c>
      <c r="V30" s="123"/>
      <c r="W30" s="11">
        <v>17</v>
      </c>
      <c r="X30" s="122">
        <v>18</v>
      </c>
      <c r="Y30" s="123"/>
      <c r="Z30" s="38">
        <v>19</v>
      </c>
      <c r="AA30" s="37">
        <v>20</v>
      </c>
      <c r="AB30" s="122">
        <v>21</v>
      </c>
      <c r="AC30" s="133"/>
      <c r="AD30" s="133"/>
      <c r="AE30" s="134"/>
      <c r="AF30" s="40">
        <v>22</v>
      </c>
      <c r="AG30" s="39">
        <v>23</v>
      </c>
      <c r="AH30" s="39">
        <v>24</v>
      </c>
      <c r="AI30" s="39">
        <v>25</v>
      </c>
      <c r="AJ30" s="39">
        <v>26</v>
      </c>
      <c r="AK30" s="74">
        <v>27</v>
      </c>
      <c r="AL30" s="51"/>
      <c r="AM30" s="221" t="str">
        <f>IF(AL31="","",IF(AL31&gt;0,"Nepanaudotos lėšos",IF(AL31&lt;0,"Išleista daugiau negu buvo gauta lėšų","")))</f>
        <v/>
      </c>
      <c r="AN30" s="221"/>
      <c r="AO30" s="221"/>
    </row>
    <row r="31" spans="1:43" ht="15.75" customHeight="1" thickBot="1">
      <c r="A31" s="65"/>
      <c r="B31" s="55"/>
      <c r="C31" s="153"/>
      <c r="D31" s="154"/>
      <c r="E31" s="153"/>
      <c r="F31" s="154"/>
      <c r="G31" s="53"/>
      <c r="H31" s="53"/>
      <c r="I31" s="153"/>
      <c r="J31" s="154"/>
      <c r="K31" s="153"/>
      <c r="L31" s="154"/>
      <c r="M31" s="120">
        <f>SUM(A31:L31)</f>
        <v>0</v>
      </c>
      <c r="N31" s="121"/>
      <c r="O31" s="54"/>
      <c r="P31" s="53"/>
      <c r="Q31" s="53"/>
      <c r="R31" s="53"/>
      <c r="S31" s="53"/>
      <c r="T31" s="53"/>
      <c r="U31" s="153"/>
      <c r="V31" s="154"/>
      <c r="W31" s="53"/>
      <c r="X31" s="153"/>
      <c r="Y31" s="154"/>
      <c r="Z31" s="52"/>
      <c r="AA31" s="55"/>
      <c r="AB31" s="120">
        <f>SUM(O31:AA31)</f>
        <v>0</v>
      </c>
      <c r="AC31" s="158"/>
      <c r="AD31" s="158"/>
      <c r="AE31" s="159"/>
      <c r="AF31" s="56"/>
      <c r="AG31" s="57"/>
      <c r="AH31" s="58"/>
      <c r="AI31" s="59"/>
      <c r="AJ31" s="57"/>
      <c r="AK31" s="72"/>
      <c r="AL31" s="71" t="str">
        <f>IF(M31=AB31,"",M31-AB31)</f>
        <v/>
      </c>
      <c r="AM31" s="221"/>
      <c r="AN31" s="221"/>
      <c r="AO31" s="221"/>
    </row>
    <row r="32" spans="1:43" ht="13.5" thickTop="1">
      <c r="A32" s="6" t="s">
        <v>172</v>
      </c>
      <c r="B32" s="41"/>
      <c r="C32" s="41"/>
      <c r="D32" s="41"/>
      <c r="E32" s="41"/>
      <c r="F32" s="41"/>
      <c r="G32" s="41"/>
      <c r="H32" s="41"/>
      <c r="I32" s="41"/>
      <c r="J32" s="41"/>
      <c r="K32" s="41"/>
      <c r="L32" s="41"/>
      <c r="M32" s="41"/>
      <c r="N32" s="41"/>
      <c r="O32" s="41"/>
      <c r="P32" s="41"/>
      <c r="Q32" s="41"/>
      <c r="R32" s="41"/>
      <c r="S32" s="41"/>
      <c r="T32" s="42"/>
      <c r="U32" s="160" t="s">
        <v>201</v>
      </c>
      <c r="V32" s="160"/>
      <c r="W32" s="160"/>
      <c r="X32" s="160"/>
      <c r="Y32" s="160"/>
      <c r="Z32" s="160"/>
      <c r="AA32" s="160"/>
      <c r="AB32" s="160"/>
      <c r="AC32" s="160"/>
      <c r="AD32" s="160"/>
      <c r="AE32" s="160"/>
      <c r="AF32" s="160"/>
      <c r="AG32" s="160"/>
      <c r="AH32" s="41"/>
      <c r="AI32" s="42"/>
      <c r="AJ32" s="41"/>
      <c r="AK32" s="41"/>
    </row>
    <row r="33" spans="1:37">
      <c r="A33" s="6" t="s">
        <v>129</v>
      </c>
      <c r="B33" s="41"/>
      <c r="C33" s="41"/>
      <c r="D33" s="41"/>
      <c r="E33" s="41"/>
      <c r="F33" s="41"/>
      <c r="G33" s="41"/>
      <c r="H33" s="41"/>
      <c r="I33" s="41"/>
      <c r="J33" s="41"/>
      <c r="K33" s="41"/>
      <c r="L33" s="41"/>
      <c r="M33" s="41"/>
      <c r="N33" s="41"/>
      <c r="O33" s="41"/>
      <c r="P33" s="41"/>
      <c r="Q33" s="41"/>
      <c r="R33" s="41"/>
      <c r="S33" s="41"/>
      <c r="T33" s="41"/>
      <c r="U33" s="161"/>
      <c r="V33" s="161"/>
      <c r="W33" s="161"/>
      <c r="X33" s="161"/>
      <c r="Y33" s="161"/>
      <c r="Z33" s="161"/>
      <c r="AA33" s="161"/>
      <c r="AB33" s="161"/>
      <c r="AC33" s="161"/>
      <c r="AD33" s="161"/>
      <c r="AE33" s="161"/>
      <c r="AF33" s="161"/>
      <c r="AG33" s="161"/>
      <c r="AH33" s="41"/>
      <c r="AI33" s="162"/>
      <c r="AJ33" s="162"/>
      <c r="AK33" s="41"/>
    </row>
    <row r="34" spans="1:37" s="82" customFormat="1" ht="11.25">
      <c r="A34" s="83" t="s">
        <v>196</v>
      </c>
    </row>
    <row r="35" spans="1:37" ht="5.25" customHeight="1">
      <c r="A35" s="2"/>
    </row>
    <row r="36" spans="1:37">
      <c r="A36" s="7"/>
      <c r="B36" s="155">
        <f ca="1">TODAY()</f>
        <v>45315</v>
      </c>
      <c r="C36" s="155"/>
      <c r="D36" s="155"/>
      <c r="E36" s="155"/>
      <c r="M36" s="157" t="s">
        <v>48</v>
      </c>
      <c r="N36" s="157"/>
      <c r="O36" s="157"/>
      <c r="P36" s="156"/>
      <c r="Q36" s="156"/>
      <c r="R36" s="156"/>
      <c r="S36" s="156"/>
      <c r="T36" s="156"/>
      <c r="U36" s="156"/>
      <c r="V36" s="156"/>
      <c r="W36" s="156"/>
      <c r="X36" s="156"/>
      <c r="Y36" s="156"/>
      <c r="Z36" s="156"/>
      <c r="AA36" s="156"/>
      <c r="AB36" s="156"/>
      <c r="AC36" s="156"/>
      <c r="AD36" s="156"/>
      <c r="AE36" s="156"/>
      <c r="AF36" s="156"/>
      <c r="AG36" s="156"/>
      <c r="AH36" s="156"/>
      <c r="AI36" s="156"/>
      <c r="AJ36" s="156"/>
    </row>
    <row r="37" spans="1:37" ht="12" customHeight="1">
      <c r="A37" s="1"/>
      <c r="B37" s="152" t="s">
        <v>49</v>
      </c>
      <c r="C37" s="152"/>
      <c r="D37" s="152"/>
      <c r="E37" s="152"/>
      <c r="P37" s="152" t="s">
        <v>50</v>
      </c>
      <c r="Q37" s="152"/>
      <c r="R37" s="152"/>
      <c r="S37" s="152"/>
      <c r="T37" s="152"/>
      <c r="U37" s="152"/>
      <c r="V37" s="152"/>
      <c r="W37" s="152"/>
      <c r="X37" s="152"/>
      <c r="Y37" s="152"/>
      <c r="Z37" s="152"/>
      <c r="AA37" s="152"/>
      <c r="AB37" s="152"/>
      <c r="AC37" s="152"/>
      <c r="AD37" s="152"/>
      <c r="AE37" s="152"/>
      <c r="AF37" s="152"/>
      <c r="AG37" s="152"/>
      <c r="AH37" s="152"/>
      <c r="AI37" s="152"/>
      <c r="AJ37" s="152"/>
    </row>
    <row r="38" spans="1:37" ht="12" customHeight="1">
      <c r="A38" s="1"/>
      <c r="B38" s="111"/>
      <c r="C38" s="111"/>
      <c r="D38" s="111"/>
      <c r="E38" s="111"/>
      <c r="P38" s="111"/>
      <c r="Q38" s="111"/>
      <c r="R38" s="111"/>
      <c r="S38" s="111"/>
      <c r="T38" s="111"/>
      <c r="U38" s="111"/>
      <c r="V38" s="111"/>
      <c r="W38" s="111"/>
      <c r="X38" s="111"/>
      <c r="Y38" s="111"/>
      <c r="Z38" s="111"/>
      <c r="AA38" s="111"/>
      <c r="AB38" s="111"/>
      <c r="AC38" s="111"/>
      <c r="AD38" s="111"/>
      <c r="AE38" s="111"/>
      <c r="AF38" s="111"/>
      <c r="AG38" s="111"/>
      <c r="AH38" s="111"/>
      <c r="AI38" s="111"/>
      <c r="AJ38" s="111"/>
    </row>
    <row r="39" spans="1:37" s="115" customFormat="1" ht="12"/>
    <row r="40" spans="1:37"/>
    <row r="41" spans="1:37"/>
    <row r="42" spans="1:37"/>
    <row r="43" spans="1:37"/>
    <row r="44" spans="1:37"/>
    <row r="45" spans="1:37"/>
    <row r="46" spans="1:37"/>
    <row r="47" spans="1:37"/>
    <row r="48" spans="1:37"/>
    <row r="49" customFormat="1"/>
    <row r="50" customFormat="1"/>
    <row r="51" customFormat="1"/>
    <row r="52" customFormat="1"/>
    <row r="53" customFormat="1"/>
    <row r="54" customFormat="1"/>
    <row r="55" customFormat="1"/>
    <row r="56" customFormat="1"/>
    <row r="57" customFormat="1"/>
    <row r="58" customFormat="1"/>
    <row r="59" customFormat="1"/>
    <row r="60" customFormat="1"/>
  </sheetData>
  <sheetProtection algorithmName="SHA-512" hashValue="Wve5kODj7LXdCK4VqzwJ8vD9FH7lZWLpq/kziEEa26a8Q1g1KQDTUuIPeejV/m1Wsqbp2ttYNs8qI3iPHnCcVQ==" saltValue="eyZurQbc2Gyrx2FvdgPXqg==" spinCount="100000" sheet="1" formatCells="0"/>
  <mergeCells count="104">
    <mergeCell ref="AL23:AO23"/>
    <mergeCell ref="AL24:AO25"/>
    <mergeCell ref="AL26:AO27"/>
    <mergeCell ref="AF21:AF23"/>
    <mergeCell ref="AM30:AO31"/>
    <mergeCell ref="AK28:AK29"/>
    <mergeCell ref="A11:AK11"/>
    <mergeCell ref="D21:L21"/>
    <mergeCell ref="AE20:AJ20"/>
    <mergeCell ref="AK20:AK23"/>
    <mergeCell ref="Y20:AD20"/>
    <mergeCell ref="E31:F31"/>
    <mergeCell ref="A16:AK16"/>
    <mergeCell ref="C29:D29"/>
    <mergeCell ref="E28:F29"/>
    <mergeCell ref="S21:T22"/>
    <mergeCell ref="A20:C22"/>
    <mergeCell ref="AA21:AB22"/>
    <mergeCell ref="AA28:AA29"/>
    <mergeCell ref="S28:T28"/>
    <mergeCell ref="A17:AK17"/>
    <mergeCell ref="F22:L22"/>
    <mergeCell ref="P21:R22"/>
    <mergeCell ref="U20:X22"/>
    <mergeCell ref="D20:T20"/>
    <mergeCell ref="V3:AK3"/>
    <mergeCell ref="V5:AF5"/>
    <mergeCell ref="A4:H4"/>
    <mergeCell ref="A5:L5"/>
    <mergeCell ref="E30:F30"/>
    <mergeCell ref="Z28:Z29"/>
    <mergeCell ref="U29:V29"/>
    <mergeCell ref="I28:J29"/>
    <mergeCell ref="K28:L29"/>
    <mergeCell ref="G28:G29"/>
    <mergeCell ref="H28:H29"/>
    <mergeCell ref="A18:AK18"/>
    <mergeCell ref="A19:AK19"/>
    <mergeCell ref="AG21:AI22"/>
    <mergeCell ref="AJ21:AJ23"/>
    <mergeCell ref="AC21:AD22"/>
    <mergeCell ref="A27:L27"/>
    <mergeCell ref="AE21:AE23"/>
    <mergeCell ref="A28:D28"/>
    <mergeCell ref="O28:P28"/>
    <mergeCell ref="E22:E23"/>
    <mergeCell ref="N1:O1"/>
    <mergeCell ref="B14:AK14"/>
    <mergeCell ref="A15:AK15"/>
    <mergeCell ref="N8:O8"/>
    <mergeCell ref="N7:O7"/>
    <mergeCell ref="V8:AK8"/>
    <mergeCell ref="A9:AK9"/>
    <mergeCell ref="V1:AK1"/>
    <mergeCell ref="N4:O4"/>
    <mergeCell ref="N6:O6"/>
    <mergeCell ref="V2:AK2"/>
    <mergeCell ref="V6:AK6"/>
    <mergeCell ref="V7:AK7"/>
    <mergeCell ref="V4:AK4"/>
    <mergeCell ref="A10:AK10"/>
    <mergeCell ref="D13:AK13"/>
    <mergeCell ref="A13:C13"/>
    <mergeCell ref="A12:AK12"/>
    <mergeCell ref="A2:C2"/>
    <mergeCell ref="N2:O2"/>
    <mergeCell ref="D22:D23"/>
    <mergeCell ref="X28:Y28"/>
    <mergeCell ref="P37:AJ37"/>
    <mergeCell ref="X31:Y31"/>
    <mergeCell ref="U31:V31"/>
    <mergeCell ref="B36:E36"/>
    <mergeCell ref="M30:N30"/>
    <mergeCell ref="B37:E37"/>
    <mergeCell ref="P36:AJ36"/>
    <mergeCell ref="I31:J31"/>
    <mergeCell ref="M36:O36"/>
    <mergeCell ref="X30:Y30"/>
    <mergeCell ref="K31:L31"/>
    <mergeCell ref="C30:D30"/>
    <mergeCell ref="AB31:AE31"/>
    <mergeCell ref="C31:D31"/>
    <mergeCell ref="U32:AG33"/>
    <mergeCell ref="AI33:AJ33"/>
    <mergeCell ref="I30:J30"/>
    <mergeCell ref="K30:L30"/>
    <mergeCell ref="Y21:Z22"/>
    <mergeCell ref="M21:O22"/>
    <mergeCell ref="AL28:AO28"/>
    <mergeCell ref="M31:N31"/>
    <mergeCell ref="U30:V30"/>
    <mergeCell ref="AJ28:AJ29"/>
    <mergeCell ref="AH28:AH29"/>
    <mergeCell ref="AB27:AE29"/>
    <mergeCell ref="AI28:AI29"/>
    <mergeCell ref="AF28:AF29"/>
    <mergeCell ref="AG28:AG29"/>
    <mergeCell ref="X29:Y29"/>
    <mergeCell ref="AB30:AE30"/>
    <mergeCell ref="AF27:AK27"/>
    <mergeCell ref="O27:AA27"/>
    <mergeCell ref="U28:W28"/>
    <mergeCell ref="M27:N29"/>
    <mergeCell ref="Q28:R28"/>
  </mergeCells>
  <phoneticPr fontId="21" type="noConversion"/>
  <pageMargins left="0.39370078740157483" right="0.39370078740157483" top="0.78740157480314965" bottom="0.35433070866141736" header="0.27559055118110237" footer="0.27559055118110237"/>
  <pageSetup paperSize="9" scale="8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AP62"/>
  <sheetViews>
    <sheetView showGridLines="0" zoomScale="115" zoomScaleNormal="115" workbookViewId="0">
      <selection activeCell="AD18" sqref="AD18"/>
    </sheetView>
  </sheetViews>
  <sheetFormatPr defaultColWidth="0" defaultRowHeight="12.75" zeroHeight="1"/>
  <cols>
    <col min="1" max="5" width="3.85546875" customWidth="1"/>
    <col min="6" max="6" width="4.28515625" customWidth="1"/>
    <col min="7" max="8" width="4.5703125" customWidth="1"/>
    <col min="9" max="9" width="4.42578125" customWidth="1"/>
    <col min="10" max="19" width="3.85546875" customWidth="1"/>
    <col min="20" max="20" width="4.5703125" customWidth="1"/>
    <col min="21" max="21" width="4.42578125" customWidth="1"/>
    <col min="22" max="37" width="3.85546875" customWidth="1"/>
    <col min="38" max="38" width="2.7109375" customWidth="1"/>
    <col min="39" max="39" width="1.85546875" customWidth="1"/>
    <col min="40" max="43" width="9.140625" customWidth="1"/>
  </cols>
  <sheetData>
    <row r="1" spans="1:42">
      <c r="A1" s="287"/>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row>
    <row r="2" spans="1:42">
      <c r="A2" s="288" t="s">
        <v>51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row>
    <row r="3" spans="1:42">
      <c r="A3" s="289" t="s">
        <v>171</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row>
    <row r="4" spans="1:42">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row>
    <row r="5" spans="1:42" ht="16.5" customHeight="1">
      <c r="A5" s="290" t="str">
        <f>IF(LEN('SF-1'!A9:AK9)&gt;1,'SF-1'!A9:AK9,"")</f>
        <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row>
    <row r="6" spans="1:42" ht="21"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row>
    <row r="7" spans="1:42" ht="14.25">
      <c r="A7" s="260" t="s">
        <v>184</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row>
    <row r="8" spans="1:42" ht="21" customHeight="1" thickBot="1">
      <c r="A8" s="255" t="s">
        <v>181</v>
      </c>
      <c r="B8" s="255"/>
      <c r="C8" s="255"/>
      <c r="D8" s="255"/>
      <c r="E8" s="255"/>
      <c r="F8" s="255"/>
      <c r="G8" s="255"/>
      <c r="H8" s="255"/>
      <c r="I8" s="255"/>
      <c r="J8" s="255"/>
      <c r="K8" s="255"/>
      <c r="L8" s="255"/>
      <c r="M8" s="255"/>
      <c r="N8" s="255"/>
      <c r="O8" s="255"/>
      <c r="P8" s="255"/>
      <c r="Q8" s="255"/>
      <c r="R8" s="256"/>
      <c r="S8" s="257" t="s">
        <v>182</v>
      </c>
      <c r="T8" s="258"/>
      <c r="U8" s="258"/>
      <c r="V8" s="258"/>
      <c r="W8" s="258"/>
      <c r="X8" s="258"/>
      <c r="Y8" s="258"/>
      <c r="Z8" s="258"/>
      <c r="AA8" s="258"/>
      <c r="AB8" s="258"/>
      <c r="AC8" s="259"/>
      <c r="AD8" s="60"/>
      <c r="AE8" s="60"/>
      <c r="AF8" s="60"/>
      <c r="AG8" s="60"/>
      <c r="AH8" s="60"/>
      <c r="AI8" s="60"/>
      <c r="AJ8" s="60"/>
      <c r="AK8" s="60"/>
      <c r="AL8" s="60"/>
      <c r="AM8" s="60"/>
    </row>
    <row r="9" spans="1:42" ht="15" customHeight="1">
      <c r="A9" s="291" t="s">
        <v>180</v>
      </c>
      <c r="B9" s="292"/>
      <c r="C9" s="292"/>
      <c r="D9" s="292"/>
      <c r="E9" s="292"/>
      <c r="F9" s="292"/>
      <c r="G9" s="292"/>
      <c r="H9" s="292"/>
      <c r="I9" s="292"/>
      <c r="J9" s="292"/>
      <c r="K9" s="292"/>
      <c r="L9" s="293"/>
      <c r="M9" s="294" t="s">
        <v>193</v>
      </c>
      <c r="N9" s="292"/>
      <c r="O9" s="292"/>
      <c r="P9" s="292"/>
      <c r="Q9" s="292"/>
      <c r="R9" s="293"/>
      <c r="S9" s="295" t="s">
        <v>192</v>
      </c>
      <c r="T9" s="296"/>
      <c r="U9" s="296"/>
      <c r="V9" s="296"/>
      <c r="W9" s="296"/>
      <c r="X9" s="295" t="s">
        <v>155</v>
      </c>
      <c r="Y9" s="296"/>
      <c r="Z9" s="296"/>
      <c r="AA9" s="296"/>
      <c r="AB9" s="296"/>
      <c r="AC9" s="297"/>
      <c r="AD9" s="60"/>
      <c r="AE9" s="60"/>
      <c r="AF9" s="60"/>
      <c r="AG9" s="60"/>
      <c r="AH9" s="60"/>
      <c r="AI9" s="60"/>
      <c r="AJ9" s="60"/>
      <c r="AK9" s="60"/>
      <c r="AL9" s="60"/>
      <c r="AM9" s="60"/>
    </row>
    <row r="10" spans="1:42" ht="21" customHeight="1">
      <c r="A10" s="298" t="s">
        <v>156</v>
      </c>
      <c r="B10" s="267" t="s">
        <v>22</v>
      </c>
      <c r="C10" s="267" t="s">
        <v>157</v>
      </c>
      <c r="D10" s="299" t="s">
        <v>158</v>
      </c>
      <c r="E10" s="299"/>
      <c r="F10" s="299"/>
      <c r="G10" s="299"/>
      <c r="H10" s="299"/>
      <c r="I10" s="299"/>
      <c r="J10" s="267" t="s">
        <v>159</v>
      </c>
      <c r="K10" s="267" t="s">
        <v>160</v>
      </c>
      <c r="L10" s="271" t="s">
        <v>161</v>
      </c>
      <c r="M10" s="268" t="s">
        <v>156</v>
      </c>
      <c r="N10" s="261" t="s">
        <v>22</v>
      </c>
      <c r="O10" s="267" t="s">
        <v>159</v>
      </c>
      <c r="P10" s="267" t="s">
        <v>160</v>
      </c>
      <c r="Q10" s="267" t="s">
        <v>162</v>
      </c>
      <c r="R10" s="271" t="s">
        <v>161</v>
      </c>
      <c r="S10" s="268" t="s">
        <v>156</v>
      </c>
      <c r="T10" s="261" t="s">
        <v>22</v>
      </c>
      <c r="U10" s="261" t="s">
        <v>159</v>
      </c>
      <c r="V10" s="261" t="s">
        <v>160</v>
      </c>
      <c r="W10" s="264" t="s">
        <v>161</v>
      </c>
      <c r="X10" s="268" t="s">
        <v>156</v>
      </c>
      <c r="Y10" s="267" t="s">
        <v>22</v>
      </c>
      <c r="Z10" s="261" t="s">
        <v>159</v>
      </c>
      <c r="AA10" s="261" t="s">
        <v>160</v>
      </c>
      <c r="AB10" s="261" t="s">
        <v>183</v>
      </c>
      <c r="AC10" s="264" t="s">
        <v>161</v>
      </c>
      <c r="AD10" s="60"/>
      <c r="AE10" s="88" t="str">
        <f>IF(B14&gt;A14,"Klaida! Moterų skaičius, negali būti didesnis nei buvo iš viso trenerių!",IF(N14&gt;M14,"Klaida! Moterų skaičius, negali būti didesnis nei buvo iš viso AM sporto instruktorių!",IF(T14&gt;S14,"Klaida! Moterų skaičius, negali būti didesnis nei buvo iš viso FA specialistų!",IF(Y14&gt;X14,"Klaida! Moterų skaičius, negali būti didesnis nei buvo iš viso FA instruktorių!",""))))</f>
        <v/>
      </c>
      <c r="AF10" s="87"/>
      <c r="AG10" s="87"/>
      <c r="AH10" s="87"/>
      <c r="AI10" s="87"/>
      <c r="AJ10" s="87"/>
      <c r="AK10" s="87"/>
      <c r="AL10" s="87"/>
      <c r="AM10" s="87"/>
    </row>
    <row r="11" spans="1:42" ht="17.25" customHeight="1">
      <c r="A11" s="298"/>
      <c r="B11" s="267"/>
      <c r="C11" s="267"/>
      <c r="D11" s="267" t="s">
        <v>163</v>
      </c>
      <c r="E11" s="267" t="s">
        <v>164</v>
      </c>
      <c r="F11" s="267" t="s">
        <v>165</v>
      </c>
      <c r="G11" s="267" t="s">
        <v>166</v>
      </c>
      <c r="H11" s="267" t="s">
        <v>167</v>
      </c>
      <c r="I11" s="267" t="s">
        <v>168</v>
      </c>
      <c r="J11" s="267"/>
      <c r="K11" s="267"/>
      <c r="L11" s="271"/>
      <c r="M11" s="269"/>
      <c r="N11" s="262"/>
      <c r="O11" s="267"/>
      <c r="P11" s="267"/>
      <c r="Q11" s="267"/>
      <c r="R11" s="271"/>
      <c r="S11" s="269"/>
      <c r="T11" s="262"/>
      <c r="U11" s="262"/>
      <c r="V11" s="262"/>
      <c r="W11" s="265"/>
      <c r="X11" s="269"/>
      <c r="Y11" s="267"/>
      <c r="Z11" s="262"/>
      <c r="AA11" s="262"/>
      <c r="AB11" s="262"/>
      <c r="AC11" s="265"/>
      <c r="AD11" s="60"/>
      <c r="AE11" s="87"/>
      <c r="AF11" s="87"/>
      <c r="AG11" s="87"/>
      <c r="AH11" s="87"/>
      <c r="AI11" s="87"/>
      <c r="AJ11" s="87"/>
      <c r="AK11" s="87"/>
      <c r="AL11" s="87"/>
      <c r="AM11" s="87"/>
    </row>
    <row r="12" spans="1:42" ht="75.75" customHeight="1">
      <c r="A12" s="298"/>
      <c r="B12" s="267"/>
      <c r="C12" s="267"/>
      <c r="D12" s="267"/>
      <c r="E12" s="267"/>
      <c r="F12" s="267"/>
      <c r="G12" s="267"/>
      <c r="H12" s="267"/>
      <c r="I12" s="267"/>
      <c r="J12" s="267"/>
      <c r="K12" s="267"/>
      <c r="L12" s="271"/>
      <c r="M12" s="270"/>
      <c r="N12" s="263"/>
      <c r="O12" s="267"/>
      <c r="P12" s="267"/>
      <c r="Q12" s="267"/>
      <c r="R12" s="271"/>
      <c r="S12" s="270"/>
      <c r="T12" s="263"/>
      <c r="U12" s="263"/>
      <c r="V12" s="263"/>
      <c r="W12" s="266"/>
      <c r="X12" s="270"/>
      <c r="Y12" s="267"/>
      <c r="Z12" s="263"/>
      <c r="AA12" s="263"/>
      <c r="AB12" s="263"/>
      <c r="AC12" s="266"/>
      <c r="AD12" s="60"/>
      <c r="AE12" s="88" t="str">
        <f>IF((J14+K14+L14)&gt;A14,"Negali būti 1 stulpelyje skaičius mažesnis nei 10-12 stulpelių skaičių suma!",IF((O14+P14+Q14+R14)&gt;M14,"Negali būti 13 stulpelyje skaičius mažesnis nei 15-18 stulpelių skaičių suma!",IF((U14+V14+W14)&gt;S14,"Negali būti 19 stulpelyje skaičius mažesnis nei 21-23stulpelių skaičių suma!",IF((Z14+AA14+AB14+AC14)&gt;X14,"Klaida! Negali būti 24 stulpelyje skaičius mažesnis nei 26-29 stulpelių skaičių suma!",""))))</f>
        <v/>
      </c>
      <c r="AF12" s="87"/>
      <c r="AG12" s="87"/>
      <c r="AH12" s="87"/>
      <c r="AI12" s="87"/>
      <c r="AJ12" s="87"/>
      <c r="AK12" s="87"/>
      <c r="AL12" s="87"/>
      <c r="AM12" s="87"/>
    </row>
    <row r="13" spans="1:42" ht="10.5" customHeight="1">
      <c r="A13" s="9">
        <v>1</v>
      </c>
      <c r="B13" s="9">
        <v>2</v>
      </c>
      <c r="C13" s="9">
        <v>3</v>
      </c>
      <c r="D13" s="9">
        <v>4</v>
      </c>
      <c r="E13" s="9">
        <v>5</v>
      </c>
      <c r="F13" s="9">
        <v>6</v>
      </c>
      <c r="G13" s="9">
        <v>7</v>
      </c>
      <c r="H13" s="9">
        <v>8</v>
      </c>
      <c r="I13" s="9">
        <v>9</v>
      </c>
      <c r="J13" s="9">
        <v>10</v>
      </c>
      <c r="K13" s="9">
        <v>11</v>
      </c>
      <c r="L13" s="81">
        <v>12</v>
      </c>
      <c r="M13" s="80">
        <v>13</v>
      </c>
      <c r="N13" s="9">
        <v>14</v>
      </c>
      <c r="O13" s="9">
        <v>15</v>
      </c>
      <c r="P13" s="9">
        <v>16</v>
      </c>
      <c r="Q13" s="9">
        <v>17</v>
      </c>
      <c r="R13" s="81">
        <v>18</v>
      </c>
      <c r="S13" s="80">
        <v>19</v>
      </c>
      <c r="T13" s="9">
        <v>20</v>
      </c>
      <c r="U13" s="9">
        <v>21</v>
      </c>
      <c r="V13" s="9">
        <v>22</v>
      </c>
      <c r="W13" s="90">
        <v>23</v>
      </c>
      <c r="X13" s="80">
        <v>24</v>
      </c>
      <c r="Y13" s="9">
        <v>25</v>
      </c>
      <c r="Z13" s="9">
        <v>26</v>
      </c>
      <c r="AA13" s="9">
        <v>27</v>
      </c>
      <c r="AB13" s="9">
        <v>28</v>
      </c>
      <c r="AC13" s="81">
        <v>29</v>
      </c>
      <c r="AD13" s="60"/>
      <c r="AE13" s="87"/>
      <c r="AF13" s="87"/>
      <c r="AG13" s="87"/>
      <c r="AH13" s="87"/>
      <c r="AI13" s="87"/>
      <c r="AJ13" s="87"/>
      <c r="AK13" s="87"/>
      <c r="AL13" s="87"/>
      <c r="AM13" s="87"/>
    </row>
    <row r="14" spans="1:42" ht="15" customHeight="1">
      <c r="A14" s="93"/>
      <c r="B14" s="84"/>
      <c r="C14" s="89">
        <f>A14-(D14+E14+F14+G14+H14+I14)</f>
        <v>0</v>
      </c>
      <c r="D14" s="84"/>
      <c r="E14" s="84"/>
      <c r="F14" s="84"/>
      <c r="G14" s="84"/>
      <c r="H14" s="84"/>
      <c r="I14" s="84"/>
      <c r="J14" s="84"/>
      <c r="K14" s="84"/>
      <c r="L14" s="85"/>
      <c r="M14" s="92"/>
      <c r="N14" s="84"/>
      <c r="O14" s="84"/>
      <c r="P14" s="84"/>
      <c r="Q14" s="84"/>
      <c r="R14" s="85"/>
      <c r="S14" s="92"/>
      <c r="T14" s="84"/>
      <c r="U14" s="84"/>
      <c r="V14" s="84"/>
      <c r="W14" s="86"/>
      <c r="X14" s="92"/>
      <c r="Y14" s="84"/>
      <c r="Z14" s="84"/>
      <c r="AA14" s="84"/>
      <c r="AB14" s="84"/>
      <c r="AC14" s="85"/>
      <c r="AD14" s="60"/>
      <c r="AE14" s="300" t="str">
        <f>IF((A14+M14)&gt;'SF-1'!AE25,"Dėmesio! Aukšto meistriškumo bendras skaičius nesutampa su 1 lentelėje nurodytu skaičiumi!",IF((S14+X14)&gt;'SF-1'!AF25,"Dėmesio! Fizinio aktyvumo specialistų bendras skaičius nesutampa su 1 lentelėje nurodytu skaičiumi!",""))</f>
        <v/>
      </c>
      <c r="AF14" s="300"/>
      <c r="AG14" s="300"/>
      <c r="AH14" s="300"/>
      <c r="AI14" s="300"/>
      <c r="AJ14" s="300"/>
      <c r="AK14" s="300"/>
      <c r="AL14" s="300"/>
      <c r="AM14" s="300"/>
      <c r="AN14" s="300"/>
      <c r="AO14" s="300"/>
      <c r="AP14" s="300"/>
    </row>
    <row r="15" spans="1:42">
      <c r="AE15" s="300"/>
      <c r="AF15" s="300"/>
      <c r="AG15" s="300"/>
      <c r="AH15" s="300"/>
      <c r="AI15" s="300"/>
      <c r="AJ15" s="300"/>
      <c r="AK15" s="300"/>
      <c r="AL15" s="300"/>
      <c r="AM15" s="300"/>
      <c r="AN15" s="300"/>
      <c r="AO15" s="300"/>
      <c r="AP15" s="300"/>
    </row>
    <row r="16" spans="1:42" ht="14.25">
      <c r="A16" s="260" t="s">
        <v>169</v>
      </c>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row>
    <row r="17" spans="1:39" ht="12.75" customHeight="1">
      <c r="A17" s="301" t="s">
        <v>52</v>
      </c>
      <c r="B17" s="280" t="s">
        <v>53</v>
      </c>
      <c r="C17" s="279" t="s">
        <v>54</v>
      </c>
      <c r="D17" s="279"/>
      <c r="E17" s="280" t="s">
        <v>55</v>
      </c>
      <c r="F17" s="280" t="s">
        <v>56</v>
      </c>
      <c r="G17" s="279" t="s">
        <v>57</v>
      </c>
      <c r="H17" s="279"/>
      <c r="I17" s="279"/>
      <c r="J17" s="279" t="s">
        <v>58</v>
      </c>
      <c r="K17" s="279"/>
      <c r="L17" s="279"/>
      <c r="M17" s="280" t="s">
        <v>59</v>
      </c>
      <c r="N17" s="280" t="s">
        <v>60</v>
      </c>
      <c r="O17" s="280" t="s">
        <v>61</v>
      </c>
      <c r="P17" s="280" t="s">
        <v>62</v>
      </c>
      <c r="Q17" s="280" t="s">
        <v>63</v>
      </c>
      <c r="R17" s="280" t="s">
        <v>64</v>
      </c>
      <c r="S17" s="279" t="s">
        <v>65</v>
      </c>
      <c r="T17" s="279"/>
      <c r="U17" s="284" t="s">
        <v>115</v>
      </c>
      <c r="V17" s="285"/>
      <c r="W17" s="285"/>
      <c r="X17" s="285"/>
      <c r="Y17" s="285"/>
      <c r="Z17" s="285"/>
      <c r="AA17" s="285"/>
      <c r="AB17" s="285"/>
      <c r="AC17" s="285"/>
      <c r="AD17" s="285"/>
      <c r="AE17" s="285"/>
      <c r="AF17" s="285"/>
      <c r="AG17" s="285"/>
      <c r="AH17" s="286"/>
      <c r="AI17" s="307" t="s">
        <v>154</v>
      </c>
      <c r="AJ17" s="307" t="s">
        <v>202</v>
      </c>
      <c r="AK17" s="307" t="s">
        <v>203</v>
      </c>
      <c r="AL17" s="303" t="s">
        <v>78</v>
      </c>
      <c r="AM17" s="304"/>
    </row>
    <row r="18" spans="1:39" ht="171" customHeight="1">
      <c r="A18" s="302"/>
      <c r="B18" s="280"/>
      <c r="C18" s="10" t="s">
        <v>79</v>
      </c>
      <c r="D18" s="10" t="s">
        <v>80</v>
      </c>
      <c r="E18" s="280"/>
      <c r="F18" s="280"/>
      <c r="G18" s="10" t="s">
        <v>81</v>
      </c>
      <c r="H18" s="10" t="s">
        <v>82</v>
      </c>
      <c r="I18" s="10" t="s">
        <v>170</v>
      </c>
      <c r="J18" s="10" t="s">
        <v>83</v>
      </c>
      <c r="K18" s="10" t="s">
        <v>84</v>
      </c>
      <c r="L18" s="10" t="s">
        <v>85</v>
      </c>
      <c r="M18" s="280"/>
      <c r="N18" s="280"/>
      <c r="O18" s="280"/>
      <c r="P18" s="280"/>
      <c r="Q18" s="280"/>
      <c r="R18" s="280"/>
      <c r="S18" s="10" t="s">
        <v>86</v>
      </c>
      <c r="T18" s="10" t="s">
        <v>87</v>
      </c>
      <c r="U18" s="61" t="s">
        <v>66</v>
      </c>
      <c r="V18" s="61" t="s">
        <v>67</v>
      </c>
      <c r="W18" s="61" t="s">
        <v>68</v>
      </c>
      <c r="X18" s="61" t="s">
        <v>69</v>
      </c>
      <c r="Y18" s="61" t="s">
        <v>70</v>
      </c>
      <c r="Z18" s="61" t="s">
        <v>117</v>
      </c>
      <c r="AA18" s="61" t="s">
        <v>116</v>
      </c>
      <c r="AB18" s="61" t="s">
        <v>71</v>
      </c>
      <c r="AC18" s="61" t="s">
        <v>72</v>
      </c>
      <c r="AD18" s="61" t="s">
        <v>73</v>
      </c>
      <c r="AE18" s="61" t="s">
        <v>74</v>
      </c>
      <c r="AF18" s="61" t="s">
        <v>75</v>
      </c>
      <c r="AG18" s="61" t="s">
        <v>76</v>
      </c>
      <c r="AH18" s="61" t="s">
        <v>77</v>
      </c>
      <c r="AI18" s="308"/>
      <c r="AJ18" s="308"/>
      <c r="AK18" s="308"/>
      <c r="AL18" s="305"/>
      <c r="AM18" s="306"/>
    </row>
    <row r="19" spans="1:39" ht="11.25" customHeight="1">
      <c r="A19" s="9">
        <v>1</v>
      </c>
      <c r="B19" s="9">
        <v>2</v>
      </c>
      <c r="C19" s="9">
        <v>3</v>
      </c>
      <c r="D19" s="9">
        <v>4</v>
      </c>
      <c r="E19" s="9">
        <v>5</v>
      </c>
      <c r="F19" s="9">
        <v>6</v>
      </c>
      <c r="G19" s="9">
        <v>7</v>
      </c>
      <c r="H19" s="9">
        <v>8</v>
      </c>
      <c r="I19" s="9">
        <v>9</v>
      </c>
      <c r="J19" s="9">
        <v>10</v>
      </c>
      <c r="K19" s="9">
        <v>11</v>
      </c>
      <c r="L19" s="9">
        <v>12</v>
      </c>
      <c r="M19" s="9">
        <v>13</v>
      </c>
      <c r="N19" s="9">
        <v>14</v>
      </c>
      <c r="O19" s="9">
        <v>15</v>
      </c>
      <c r="P19" s="9">
        <v>16</v>
      </c>
      <c r="Q19" s="9">
        <v>17</v>
      </c>
      <c r="R19" s="9">
        <v>18</v>
      </c>
      <c r="S19" s="9">
        <v>19</v>
      </c>
      <c r="T19" s="9">
        <v>20</v>
      </c>
      <c r="U19" s="9">
        <v>21</v>
      </c>
      <c r="V19" s="9">
        <v>22</v>
      </c>
      <c r="W19" s="9">
        <v>23</v>
      </c>
      <c r="X19" s="9">
        <v>24</v>
      </c>
      <c r="Y19" s="9">
        <v>25</v>
      </c>
      <c r="Z19" s="9">
        <v>26</v>
      </c>
      <c r="AA19" s="9">
        <v>27</v>
      </c>
      <c r="AB19" s="9">
        <v>28</v>
      </c>
      <c r="AC19" s="9">
        <v>29</v>
      </c>
      <c r="AD19" s="9">
        <v>30</v>
      </c>
      <c r="AE19" s="9">
        <v>31</v>
      </c>
      <c r="AF19" s="9">
        <v>32</v>
      </c>
      <c r="AG19" s="9">
        <v>33</v>
      </c>
      <c r="AH19" s="62">
        <v>34</v>
      </c>
      <c r="AI19" s="78">
        <v>35</v>
      </c>
      <c r="AJ19" s="78">
        <v>36</v>
      </c>
      <c r="AK19" s="78">
        <v>37</v>
      </c>
      <c r="AL19" s="277">
        <v>38</v>
      </c>
      <c r="AM19" s="278"/>
    </row>
    <row r="20" spans="1:39" ht="15.75">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63"/>
      <c r="AI20" s="63"/>
      <c r="AJ20" s="63"/>
      <c r="AK20" s="79"/>
      <c r="AL20" s="272"/>
      <c r="AM20" s="273"/>
    </row>
    <row r="21" spans="1:39">
      <c r="A21" s="274" t="s">
        <v>88</v>
      </c>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75"/>
      <c r="AJ21" s="75"/>
      <c r="AK21" s="75"/>
      <c r="AL21" s="275"/>
    </row>
    <row r="22" spans="1:39">
      <c r="A22" s="276" t="s">
        <v>89</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76"/>
      <c r="AJ22" s="76"/>
      <c r="AK22" s="76"/>
      <c r="AL22" s="275"/>
    </row>
    <row r="23" spans="1:39">
      <c r="A23" s="276" t="s">
        <v>90</v>
      </c>
      <c r="B23" s="276"/>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76"/>
      <c r="AJ23" s="76"/>
      <c r="AK23" s="76"/>
      <c r="AL23" s="275"/>
    </row>
    <row r="24" spans="1:39">
      <c r="A24" s="283" t="s">
        <v>91</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77"/>
      <c r="AJ24" s="77"/>
      <c r="AK24" s="77"/>
      <c r="AL24" s="275"/>
    </row>
    <row r="25" spans="1:39">
      <c r="A25" s="8"/>
    </row>
    <row r="26" spans="1:39">
      <c r="A26" s="7"/>
      <c r="B26" s="281">
        <f ca="1">'SF-1'!B36:E36</f>
        <v>45315</v>
      </c>
      <c r="C26" s="281"/>
      <c r="D26" s="281"/>
      <c r="E26" s="281"/>
      <c r="N26" s="157" t="s">
        <v>48</v>
      </c>
      <c r="O26" s="157"/>
      <c r="P26" s="157"/>
      <c r="Q26" s="282" t="str">
        <f>IF(LEN('SF-1'!P36)&gt;0,'SF-1'!P36,"")</f>
        <v/>
      </c>
      <c r="R26" s="282"/>
      <c r="S26" s="282"/>
      <c r="T26" s="282"/>
      <c r="U26" s="282"/>
      <c r="V26" s="282"/>
      <c r="W26" s="282"/>
      <c r="X26" s="282"/>
      <c r="Y26" s="282"/>
      <c r="Z26" s="282"/>
      <c r="AA26" s="282"/>
      <c r="AB26" s="282"/>
      <c r="AC26" s="282"/>
      <c r="AD26" s="282"/>
      <c r="AE26" s="282"/>
      <c r="AF26" s="282"/>
      <c r="AG26" s="282"/>
      <c r="AH26" s="282"/>
      <c r="AI26" s="282"/>
      <c r="AJ26" s="282"/>
      <c r="AK26" s="282"/>
      <c r="AL26" s="282"/>
    </row>
    <row r="27" spans="1:39" ht="12" customHeight="1">
      <c r="A27" s="1"/>
      <c r="B27" s="152" t="s">
        <v>49</v>
      </c>
      <c r="C27" s="152"/>
      <c r="D27" s="152"/>
      <c r="E27" s="152"/>
      <c r="Q27" s="152" t="s">
        <v>50</v>
      </c>
      <c r="R27" s="152"/>
      <c r="S27" s="152"/>
      <c r="T27" s="152"/>
      <c r="U27" s="152"/>
      <c r="V27" s="152"/>
      <c r="W27" s="152"/>
      <c r="X27" s="152"/>
      <c r="Y27" s="152"/>
      <c r="Z27" s="152"/>
      <c r="AA27" s="152"/>
      <c r="AB27" s="152"/>
      <c r="AC27" s="152"/>
      <c r="AD27" s="152"/>
      <c r="AE27" s="152"/>
      <c r="AF27" s="152"/>
      <c r="AG27" s="152"/>
      <c r="AH27" s="152"/>
      <c r="AI27" s="152"/>
      <c r="AJ27" s="152"/>
      <c r="AK27" s="152"/>
      <c r="AL27" s="152"/>
    </row>
    <row r="28" spans="1:39">
      <c r="A28" s="8"/>
    </row>
    <row r="29" spans="1:39"/>
    <row r="30" spans="1:39"/>
    <row r="31" spans="1:39"/>
    <row r="32" spans="1:39"/>
    <row r="33"/>
    <row r="34"/>
    <row r="35"/>
    <row r="36"/>
    <row r="37"/>
    <row r="38"/>
    <row r="39"/>
    <row r="40"/>
    <row r="41"/>
    <row r="42"/>
    <row r="43"/>
    <row r="44"/>
    <row r="45"/>
    <row r="46"/>
    <row r="47"/>
    <row r="48"/>
    <row r="49"/>
    <row r="50"/>
    <row r="51"/>
    <row r="52"/>
    <row r="53"/>
    <row r="54"/>
    <row r="55"/>
    <row r="56"/>
    <row r="57"/>
    <row r="58"/>
    <row r="59"/>
    <row r="60"/>
    <row r="61"/>
    <row r="62"/>
  </sheetData>
  <sheetProtection algorithmName="SHA-512" hashValue="q+eAacUnKwsS/1+D44jBYK4M99+G/ppJ9/OF40lCF43riQ/6ZyieiMoBPfwE0IyFUMgJOz97w+w/bhV9/mR9Eg==" saltValue="u4H1UjJzrj6uE7mgQZpNPA==" spinCount="100000" sheet="1" objects="1" scenarios="1"/>
  <mergeCells count="74">
    <mergeCell ref="AE14:AP15"/>
    <mergeCell ref="A17:A18"/>
    <mergeCell ref="B17:B18"/>
    <mergeCell ref="F17:F18"/>
    <mergeCell ref="AL17:AM18"/>
    <mergeCell ref="Q17:Q18"/>
    <mergeCell ref="AJ17:AJ18"/>
    <mergeCell ref="AK17:AK18"/>
    <mergeCell ref="AI17:AI18"/>
    <mergeCell ref="A1:AM1"/>
    <mergeCell ref="A2:AM2"/>
    <mergeCell ref="A3:AM3"/>
    <mergeCell ref="A5:AM5"/>
    <mergeCell ref="A16:AM16"/>
    <mergeCell ref="A9:L9"/>
    <mergeCell ref="M9:R9"/>
    <mergeCell ref="S9:W9"/>
    <mergeCell ref="X9:AC9"/>
    <mergeCell ref="A10:A12"/>
    <mergeCell ref="B10:B12"/>
    <mergeCell ref="C10:C12"/>
    <mergeCell ref="D10:I10"/>
    <mergeCell ref="J10:J12"/>
    <mergeCell ref="K10:K12"/>
    <mergeCell ref="L10:L12"/>
    <mergeCell ref="AL19:AM19"/>
    <mergeCell ref="G17:I17"/>
    <mergeCell ref="J17:L17"/>
    <mergeCell ref="M17:M18"/>
    <mergeCell ref="B26:E26"/>
    <mergeCell ref="N26:P26"/>
    <mergeCell ref="Q26:AL26"/>
    <mergeCell ref="C17:D17"/>
    <mergeCell ref="E17:E18"/>
    <mergeCell ref="A24:AH24"/>
    <mergeCell ref="R17:R18"/>
    <mergeCell ref="S17:T17"/>
    <mergeCell ref="U17:AH17"/>
    <mergeCell ref="N17:N18"/>
    <mergeCell ref="O17:O18"/>
    <mergeCell ref="P17:P18"/>
    <mergeCell ref="B27:E27"/>
    <mergeCell ref="Q27:AL27"/>
    <mergeCell ref="AL20:AM20"/>
    <mergeCell ref="A21:AH21"/>
    <mergeCell ref="AL21:AL24"/>
    <mergeCell ref="A22:AH22"/>
    <mergeCell ref="A23:AH23"/>
    <mergeCell ref="M10:M12"/>
    <mergeCell ref="N10:N12"/>
    <mergeCell ref="O10:O12"/>
    <mergeCell ref="P10:P12"/>
    <mergeCell ref="Q10:Q12"/>
    <mergeCell ref="R10:R12"/>
    <mergeCell ref="S10:S12"/>
    <mergeCell ref="T10:T12"/>
    <mergeCell ref="U10:U12"/>
    <mergeCell ref="V10:V12"/>
    <mergeCell ref="A8:R8"/>
    <mergeCell ref="S8:AC8"/>
    <mergeCell ref="A7:AM7"/>
    <mergeCell ref="AB10:AB12"/>
    <mergeCell ref="AC10:AC12"/>
    <mergeCell ref="D11:D12"/>
    <mergeCell ref="E11:E12"/>
    <mergeCell ref="F11:F12"/>
    <mergeCell ref="G11:G12"/>
    <mergeCell ref="H11:H12"/>
    <mergeCell ref="I11:I12"/>
    <mergeCell ref="W10:W12"/>
    <mergeCell ref="X10:X12"/>
    <mergeCell ref="Y10:Y12"/>
    <mergeCell ref="Z10:Z12"/>
    <mergeCell ref="AA10:AA12"/>
  </mergeCells>
  <pageMargins left="1.1811023622047245" right="0.39370078740157483" top="0.74803149606299213" bottom="0.74803149606299213" header="0.31496062992125984" footer="0.31496062992125984"/>
  <pageSetup paperSize="9" scale="73"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P53"/>
  <sheetViews>
    <sheetView showGridLines="0" workbookViewId="0">
      <selection activeCell="A23" sqref="A23:O23"/>
    </sheetView>
  </sheetViews>
  <sheetFormatPr defaultRowHeight="12.75"/>
  <cols>
    <col min="1" max="1" width="7" customWidth="1"/>
  </cols>
  <sheetData>
    <row r="1" spans="1:15" ht="15.75">
      <c r="A1" s="309" t="s">
        <v>101</v>
      </c>
      <c r="B1" s="309"/>
      <c r="C1" s="309"/>
      <c r="D1" s="309"/>
      <c r="E1" s="309"/>
      <c r="F1" s="309"/>
      <c r="G1" s="309"/>
      <c r="H1" s="309"/>
      <c r="I1" s="309"/>
      <c r="J1" s="309"/>
      <c r="K1" s="309"/>
      <c r="L1" s="309"/>
      <c r="M1" s="309"/>
      <c r="N1" s="309"/>
      <c r="O1" s="309"/>
    </row>
    <row r="2" spans="1:15" ht="14.25">
      <c r="A2" s="230" t="s">
        <v>104</v>
      </c>
      <c r="B2" s="230"/>
      <c r="C2" s="230"/>
      <c r="D2" s="230"/>
      <c r="E2" s="230"/>
      <c r="F2" s="230"/>
      <c r="G2" s="230"/>
      <c r="H2" s="230"/>
      <c r="I2" s="230"/>
      <c r="J2" s="230"/>
      <c r="K2" s="230"/>
      <c r="L2" s="230"/>
      <c r="M2" s="230"/>
      <c r="N2" s="230"/>
      <c r="O2" s="230"/>
    </row>
    <row r="4" spans="1:15">
      <c r="A4" s="310" t="s">
        <v>105</v>
      </c>
      <c r="B4" s="310"/>
      <c r="C4" s="310"/>
      <c r="D4" s="310"/>
      <c r="E4" s="310"/>
      <c r="F4" s="310"/>
      <c r="G4" s="310"/>
      <c r="H4" s="310"/>
      <c r="I4" s="310"/>
      <c r="J4" s="310"/>
      <c r="K4" s="310"/>
      <c r="L4" s="310"/>
      <c r="M4" s="310"/>
      <c r="N4" s="310"/>
      <c r="O4" s="310"/>
    </row>
    <row r="5" spans="1:15" ht="66.75" customHeight="1">
      <c r="A5" s="311" t="s">
        <v>135</v>
      </c>
      <c r="B5" s="311"/>
      <c r="C5" s="311"/>
      <c r="D5" s="311"/>
      <c r="E5" s="311"/>
      <c r="F5" s="311"/>
      <c r="G5" s="311"/>
      <c r="H5" s="311"/>
      <c r="I5" s="311"/>
      <c r="J5" s="311"/>
      <c r="K5" s="311"/>
      <c r="L5" s="311"/>
      <c r="M5" s="311"/>
      <c r="N5" s="311"/>
      <c r="O5" s="311"/>
    </row>
    <row r="6" spans="1:15" ht="30" customHeight="1">
      <c r="A6" s="311" t="s">
        <v>134</v>
      </c>
      <c r="B6" s="311"/>
      <c r="C6" s="311"/>
      <c r="D6" s="311"/>
      <c r="E6" s="311"/>
      <c r="F6" s="311"/>
      <c r="G6" s="311"/>
      <c r="H6" s="311"/>
      <c r="I6" s="311"/>
      <c r="J6" s="311"/>
      <c r="K6" s="311"/>
      <c r="L6" s="311"/>
      <c r="M6" s="311"/>
      <c r="N6" s="311"/>
      <c r="O6" s="311"/>
    </row>
    <row r="7" spans="1:15" ht="78.75" customHeight="1">
      <c r="A7" s="312" t="s">
        <v>136</v>
      </c>
      <c r="B7" s="312"/>
      <c r="C7" s="312"/>
      <c r="D7" s="312"/>
      <c r="E7" s="312"/>
      <c r="F7" s="312"/>
      <c r="G7" s="312"/>
      <c r="H7" s="312"/>
      <c r="I7" s="312"/>
      <c r="J7" s="312"/>
      <c r="K7" s="312"/>
      <c r="L7" s="312"/>
      <c r="M7" s="312"/>
      <c r="N7" s="312"/>
      <c r="O7" s="312"/>
    </row>
    <row r="8" spans="1:15" ht="42.75" customHeight="1">
      <c r="A8" s="311" t="s">
        <v>133</v>
      </c>
      <c r="B8" s="311"/>
      <c r="C8" s="311"/>
      <c r="D8" s="311"/>
      <c r="E8" s="311"/>
      <c r="F8" s="311"/>
      <c r="G8" s="311"/>
      <c r="H8" s="311"/>
      <c r="I8" s="311"/>
      <c r="J8" s="311"/>
      <c r="K8" s="311"/>
      <c r="L8" s="311"/>
      <c r="M8" s="311"/>
      <c r="N8" s="311"/>
      <c r="O8" s="311"/>
    </row>
    <row r="9" spans="1:15" ht="46.5" customHeight="1">
      <c r="A9" s="311" t="s">
        <v>137</v>
      </c>
      <c r="B9" s="311"/>
      <c r="C9" s="311"/>
      <c r="D9" s="311"/>
      <c r="E9" s="311"/>
      <c r="F9" s="311"/>
      <c r="G9" s="311"/>
      <c r="H9" s="311"/>
      <c r="I9" s="311"/>
      <c r="J9" s="311"/>
      <c r="K9" s="311"/>
      <c r="L9" s="311"/>
      <c r="M9" s="311"/>
      <c r="N9" s="311"/>
      <c r="O9" s="311"/>
    </row>
    <row r="10" spans="1:15" ht="48" customHeight="1">
      <c r="A10" s="311" t="s">
        <v>132</v>
      </c>
      <c r="B10" s="311"/>
      <c r="C10" s="311"/>
      <c r="D10" s="311"/>
      <c r="E10" s="311"/>
      <c r="F10" s="311"/>
      <c r="G10" s="311"/>
      <c r="H10" s="311"/>
      <c r="I10" s="311"/>
      <c r="J10" s="311"/>
      <c r="K10" s="311"/>
      <c r="L10" s="311"/>
      <c r="M10" s="311"/>
      <c r="N10" s="311"/>
      <c r="O10" s="311"/>
    </row>
    <row r="11" spans="1:15" ht="48.75" customHeight="1">
      <c r="A11" s="311" t="s">
        <v>139</v>
      </c>
      <c r="B11" s="311"/>
      <c r="C11" s="311"/>
      <c r="D11" s="311"/>
      <c r="E11" s="311"/>
      <c r="F11" s="311"/>
      <c r="G11" s="311"/>
      <c r="H11" s="311"/>
      <c r="I11" s="311"/>
      <c r="J11" s="311"/>
      <c r="K11" s="311"/>
      <c r="L11" s="311"/>
      <c r="M11" s="311"/>
      <c r="N11" s="311"/>
      <c r="O11" s="311"/>
    </row>
    <row r="12" spans="1:15" ht="16.5" customHeight="1">
      <c r="A12" s="311" t="s">
        <v>138</v>
      </c>
      <c r="B12" s="311"/>
      <c r="C12" s="311"/>
      <c r="D12" s="311"/>
      <c r="E12" s="311"/>
      <c r="F12" s="311"/>
      <c r="G12" s="311"/>
      <c r="H12" s="311"/>
      <c r="I12" s="311"/>
      <c r="J12" s="311"/>
      <c r="K12" s="311"/>
      <c r="L12" s="311"/>
      <c r="M12" s="311"/>
      <c r="N12" s="311"/>
      <c r="O12" s="311"/>
    </row>
    <row r="13" spans="1:15" ht="30" customHeight="1">
      <c r="A13" s="311" t="s">
        <v>199</v>
      </c>
      <c r="B13" s="311"/>
      <c r="C13" s="311"/>
      <c r="D13" s="311"/>
      <c r="E13" s="311"/>
      <c r="F13" s="311"/>
      <c r="G13" s="311"/>
      <c r="H13" s="311"/>
      <c r="I13" s="311"/>
      <c r="J13" s="311"/>
      <c r="K13" s="311"/>
      <c r="L13" s="311"/>
      <c r="M13" s="311"/>
      <c r="N13" s="311"/>
      <c r="O13" s="311"/>
    </row>
    <row r="14" spans="1:15" ht="30" customHeight="1">
      <c r="A14" s="311" t="s">
        <v>173</v>
      </c>
      <c r="B14" s="311"/>
      <c r="C14" s="311"/>
      <c r="D14" s="311"/>
      <c r="E14" s="311"/>
      <c r="F14" s="311"/>
      <c r="G14" s="311"/>
      <c r="H14" s="311"/>
      <c r="I14" s="311"/>
      <c r="J14" s="311"/>
      <c r="K14" s="311"/>
      <c r="L14" s="311"/>
      <c r="M14" s="311"/>
      <c r="N14" s="311"/>
      <c r="O14" s="311"/>
    </row>
    <row r="15" spans="1:15" ht="15">
      <c r="A15" s="311" t="s">
        <v>174</v>
      </c>
      <c r="B15" s="311"/>
      <c r="C15" s="311"/>
      <c r="D15" s="311"/>
      <c r="E15" s="311"/>
      <c r="F15" s="311"/>
      <c r="G15" s="311"/>
      <c r="H15" s="311"/>
      <c r="I15" s="311"/>
      <c r="J15" s="311"/>
      <c r="K15" s="311"/>
      <c r="L15" s="311"/>
      <c r="M15" s="311"/>
      <c r="N15" s="311"/>
      <c r="O15" s="311"/>
    </row>
    <row r="16" spans="1:15" ht="15">
      <c r="A16" s="311" t="s">
        <v>175</v>
      </c>
      <c r="B16" s="311"/>
      <c r="C16" s="311"/>
      <c r="D16" s="311"/>
      <c r="E16" s="311"/>
      <c r="F16" s="311"/>
      <c r="G16" s="311"/>
      <c r="H16" s="311"/>
      <c r="I16" s="311"/>
      <c r="J16" s="311"/>
      <c r="K16" s="311"/>
      <c r="L16" s="311"/>
      <c r="M16" s="311"/>
      <c r="N16" s="311"/>
      <c r="O16" s="311"/>
    </row>
    <row r="17" spans="1:16" ht="15">
      <c r="A17" s="311" t="s">
        <v>176</v>
      </c>
      <c r="B17" s="311"/>
      <c r="C17" s="311"/>
      <c r="D17" s="311"/>
      <c r="E17" s="311"/>
      <c r="F17" s="311"/>
      <c r="G17" s="311"/>
      <c r="H17" s="311"/>
      <c r="I17" s="311"/>
      <c r="J17" s="311"/>
      <c r="K17" s="311"/>
      <c r="L17" s="311"/>
      <c r="M17" s="311"/>
      <c r="N17" s="311"/>
      <c r="O17" s="311"/>
    </row>
    <row r="18" spans="1:16" ht="15">
      <c r="A18" s="311" t="s">
        <v>177</v>
      </c>
      <c r="B18" s="311"/>
      <c r="C18" s="311"/>
      <c r="D18" s="311"/>
      <c r="E18" s="311"/>
      <c r="F18" s="311"/>
      <c r="G18" s="311"/>
      <c r="H18" s="311"/>
      <c r="I18" s="311"/>
      <c r="J18" s="311"/>
      <c r="K18" s="311"/>
      <c r="L18" s="311"/>
      <c r="M18" s="311"/>
      <c r="N18" s="311"/>
      <c r="O18" s="311"/>
    </row>
    <row r="19" spans="1:16" ht="11.25" customHeight="1">
      <c r="A19" s="317"/>
      <c r="B19" s="317"/>
      <c r="C19" s="317"/>
      <c r="D19" s="317"/>
      <c r="E19" s="317"/>
      <c r="F19" s="317"/>
      <c r="G19" s="317"/>
      <c r="H19" s="317"/>
      <c r="I19" s="317"/>
      <c r="J19" s="317"/>
      <c r="K19" s="317"/>
      <c r="L19" s="317"/>
      <c r="M19" s="317"/>
      <c r="N19" s="317"/>
      <c r="O19" s="317"/>
    </row>
    <row r="20" spans="1:16" ht="15" customHeight="1">
      <c r="A20" s="316" t="s">
        <v>106</v>
      </c>
      <c r="B20" s="316"/>
      <c r="C20" s="316"/>
      <c r="D20" s="316"/>
      <c r="E20" s="316"/>
      <c r="F20" s="316"/>
      <c r="G20" s="316"/>
      <c r="H20" s="316"/>
      <c r="I20" s="316"/>
      <c r="J20" s="316"/>
      <c r="K20" s="316"/>
      <c r="L20" s="316"/>
      <c r="M20" s="316"/>
      <c r="N20" s="316"/>
      <c r="O20" s="316"/>
      <c r="P20" s="36"/>
    </row>
    <row r="21" spans="1:16" ht="15">
      <c r="A21" s="313" t="s">
        <v>140</v>
      </c>
      <c r="B21" s="313"/>
      <c r="C21" s="313"/>
      <c r="D21" s="313"/>
      <c r="E21" s="313"/>
      <c r="F21" s="313"/>
      <c r="G21" s="313"/>
      <c r="H21" s="313"/>
      <c r="I21" s="313"/>
      <c r="J21" s="313"/>
      <c r="K21" s="313"/>
      <c r="L21" s="313"/>
      <c r="M21" s="313"/>
      <c r="N21" s="313"/>
      <c r="O21" s="313"/>
    </row>
    <row r="22" spans="1:16" ht="15">
      <c r="A22" s="311" t="s">
        <v>141</v>
      </c>
      <c r="B22" s="311"/>
      <c r="C22" s="311"/>
      <c r="D22" s="311"/>
      <c r="E22" s="311"/>
      <c r="F22" s="311"/>
      <c r="G22" s="311"/>
      <c r="H22" s="311"/>
      <c r="I22" s="311"/>
      <c r="J22" s="311"/>
      <c r="K22" s="311"/>
      <c r="L22" s="311"/>
      <c r="M22" s="311"/>
      <c r="N22" s="311"/>
      <c r="O22" s="311"/>
    </row>
    <row r="23" spans="1:16" ht="44.25" customHeight="1">
      <c r="A23" s="318" t="s">
        <v>224</v>
      </c>
      <c r="B23" s="318"/>
      <c r="C23" s="318"/>
      <c r="D23" s="318"/>
      <c r="E23" s="318"/>
      <c r="F23" s="318"/>
      <c r="G23" s="318"/>
      <c r="H23" s="318"/>
      <c r="I23" s="318"/>
      <c r="J23" s="318"/>
      <c r="K23" s="318"/>
      <c r="L23" s="318"/>
      <c r="M23" s="318"/>
      <c r="N23" s="318"/>
      <c r="O23" s="318"/>
    </row>
    <row r="24" spans="1:16" s="43" customFormat="1" ht="15">
      <c r="A24" s="313" t="s">
        <v>142</v>
      </c>
      <c r="B24" s="313"/>
      <c r="C24" s="313"/>
      <c r="D24" s="313"/>
      <c r="E24" s="313"/>
      <c r="F24" s="313"/>
      <c r="G24" s="313"/>
      <c r="H24" s="313"/>
      <c r="I24" s="313"/>
      <c r="J24" s="313"/>
      <c r="K24" s="313"/>
      <c r="L24" s="313"/>
      <c r="M24" s="313"/>
      <c r="N24" s="313"/>
      <c r="O24" s="313"/>
    </row>
    <row r="25" spans="1:16" ht="15">
      <c r="A25" s="313" t="s">
        <v>143</v>
      </c>
      <c r="B25" s="313"/>
      <c r="C25" s="313"/>
      <c r="D25" s="313"/>
      <c r="E25" s="313"/>
      <c r="F25" s="313"/>
      <c r="G25" s="313"/>
      <c r="H25" s="313"/>
      <c r="I25" s="313"/>
      <c r="J25" s="313"/>
      <c r="K25" s="313"/>
      <c r="L25" s="313"/>
      <c r="M25" s="313"/>
      <c r="N25" s="313"/>
      <c r="O25" s="313"/>
    </row>
    <row r="26" spans="1:16" ht="15">
      <c r="A26" s="313" t="s">
        <v>144</v>
      </c>
      <c r="B26" s="313"/>
      <c r="C26" s="313"/>
      <c r="D26" s="313"/>
      <c r="E26" s="313"/>
      <c r="F26" s="313"/>
      <c r="G26" s="313"/>
      <c r="H26" s="313"/>
      <c r="I26" s="313"/>
      <c r="J26" s="313"/>
      <c r="K26" s="313"/>
      <c r="L26" s="313"/>
      <c r="M26" s="313"/>
      <c r="N26" s="313"/>
      <c r="O26" s="313"/>
    </row>
    <row r="27" spans="1:16" ht="12.75" customHeight="1">
      <c r="A27" s="313" t="s">
        <v>145</v>
      </c>
      <c r="B27" s="313"/>
      <c r="C27" s="313"/>
      <c r="D27" s="313"/>
      <c r="E27" s="313"/>
      <c r="F27" s="313"/>
      <c r="G27" s="313"/>
      <c r="H27" s="313"/>
      <c r="I27" s="313"/>
      <c r="J27" s="313"/>
      <c r="K27" s="313"/>
      <c r="L27" s="313"/>
      <c r="M27" s="313"/>
      <c r="N27" s="313"/>
      <c r="O27" s="313"/>
    </row>
    <row r="28" spans="1:16" ht="15">
      <c r="A28" s="313" t="s">
        <v>150</v>
      </c>
      <c r="B28" s="313"/>
      <c r="C28" s="313"/>
      <c r="D28" s="313"/>
      <c r="E28" s="313"/>
      <c r="F28" s="313"/>
      <c r="G28" s="313"/>
      <c r="H28" s="313"/>
      <c r="I28" s="313"/>
      <c r="J28" s="313"/>
      <c r="K28" s="313"/>
      <c r="L28" s="313"/>
      <c r="M28" s="313"/>
      <c r="N28" s="313"/>
      <c r="O28" s="313"/>
    </row>
    <row r="29" spans="1:16" ht="13.5" customHeight="1">
      <c r="A29" s="313" t="s">
        <v>146</v>
      </c>
      <c r="B29" s="313"/>
      <c r="C29" s="313"/>
      <c r="D29" s="313"/>
      <c r="E29" s="313"/>
      <c r="F29" s="313"/>
      <c r="G29" s="313"/>
      <c r="H29" s="313"/>
      <c r="I29" s="313"/>
      <c r="J29" s="313"/>
      <c r="K29" s="313"/>
      <c r="L29" s="313"/>
      <c r="M29" s="313"/>
      <c r="N29" s="313"/>
      <c r="O29" s="313"/>
    </row>
    <row r="30" spans="1:16" ht="15" customHeight="1">
      <c r="A30" s="313" t="s">
        <v>147</v>
      </c>
      <c r="B30" s="313"/>
      <c r="C30" s="313"/>
      <c r="D30" s="313"/>
      <c r="E30" s="313"/>
      <c r="F30" s="313"/>
      <c r="G30" s="313"/>
      <c r="H30" s="313"/>
      <c r="I30" s="313"/>
      <c r="J30" s="313"/>
      <c r="K30" s="313"/>
      <c r="L30" s="313"/>
      <c r="M30" s="313"/>
      <c r="N30" s="313"/>
      <c r="O30" s="313"/>
    </row>
    <row r="31" spans="1:16" ht="15" customHeight="1">
      <c r="A31" s="91"/>
      <c r="B31" s="91"/>
      <c r="C31" s="91"/>
      <c r="D31" s="91"/>
      <c r="E31" s="91"/>
      <c r="F31" s="91"/>
      <c r="G31" s="91"/>
      <c r="H31" s="91"/>
      <c r="I31" s="91"/>
      <c r="J31" s="91"/>
      <c r="K31" s="91"/>
      <c r="L31" s="91"/>
      <c r="M31" s="91"/>
      <c r="N31" s="91"/>
      <c r="O31" s="91"/>
    </row>
    <row r="32" spans="1:16" ht="15" customHeight="1">
      <c r="A32" s="316" t="s">
        <v>185</v>
      </c>
      <c r="B32" s="316"/>
      <c r="C32" s="316"/>
      <c r="D32" s="316"/>
      <c r="E32" s="316"/>
      <c r="F32" s="316"/>
      <c r="G32" s="316"/>
      <c r="H32" s="316"/>
      <c r="I32" s="316"/>
      <c r="J32" s="316"/>
      <c r="K32" s="316"/>
      <c r="L32" s="316"/>
      <c r="M32" s="316"/>
      <c r="N32" s="316"/>
      <c r="O32" s="316"/>
      <c r="P32" s="36"/>
    </row>
    <row r="33" spans="1:15" ht="15">
      <c r="A33" s="311" t="s">
        <v>186</v>
      </c>
      <c r="B33" s="311"/>
      <c r="C33" s="311"/>
      <c r="D33" s="311"/>
      <c r="E33" s="311"/>
      <c r="F33" s="311"/>
      <c r="G33" s="311"/>
      <c r="H33" s="311"/>
      <c r="I33" s="311"/>
      <c r="J33" s="311"/>
      <c r="K33" s="311"/>
      <c r="L33" s="311"/>
      <c r="M33" s="311"/>
      <c r="N33" s="311"/>
      <c r="O33" s="311"/>
    </row>
    <row r="34" spans="1:15" ht="30" customHeight="1">
      <c r="A34" s="311" t="s">
        <v>187</v>
      </c>
      <c r="B34" s="311"/>
      <c r="C34" s="311"/>
      <c r="D34" s="311"/>
      <c r="E34" s="311"/>
      <c r="F34" s="311"/>
      <c r="G34" s="311"/>
      <c r="H34" s="311"/>
      <c r="I34" s="311"/>
      <c r="J34" s="311"/>
      <c r="K34" s="311"/>
      <c r="L34" s="311"/>
      <c r="M34" s="311"/>
      <c r="N34" s="311"/>
      <c r="O34" s="311"/>
    </row>
    <row r="35" spans="1:15" ht="33.75" customHeight="1">
      <c r="A35" s="311" t="s">
        <v>188</v>
      </c>
      <c r="B35" s="311"/>
      <c r="C35" s="311"/>
      <c r="D35" s="311"/>
      <c r="E35" s="311"/>
      <c r="F35" s="311"/>
      <c r="G35" s="311"/>
      <c r="H35" s="311"/>
      <c r="I35" s="311"/>
      <c r="J35" s="311"/>
      <c r="K35" s="311"/>
      <c r="L35" s="311"/>
      <c r="M35" s="311"/>
      <c r="N35" s="311"/>
      <c r="O35" s="311"/>
    </row>
    <row r="36" spans="1:15" ht="27" customHeight="1">
      <c r="A36" s="311" t="s">
        <v>189</v>
      </c>
      <c r="B36" s="311"/>
      <c r="C36" s="311"/>
      <c r="D36" s="311"/>
      <c r="E36" s="311"/>
      <c r="F36" s="311"/>
      <c r="G36" s="311"/>
      <c r="H36" s="311"/>
      <c r="I36" s="311"/>
      <c r="J36" s="311"/>
      <c r="K36" s="311"/>
      <c r="L36" s="311"/>
      <c r="M36" s="311"/>
      <c r="N36" s="311"/>
      <c r="O36" s="311"/>
    </row>
    <row r="37" spans="1:15" ht="27" customHeight="1">
      <c r="A37" s="311" t="s">
        <v>190</v>
      </c>
      <c r="B37" s="311"/>
      <c r="C37" s="311"/>
      <c r="D37" s="311"/>
      <c r="E37" s="311"/>
      <c r="F37" s="311"/>
      <c r="G37" s="311"/>
      <c r="H37" s="311"/>
      <c r="I37" s="311"/>
      <c r="J37" s="311"/>
      <c r="K37" s="311"/>
      <c r="L37" s="311"/>
      <c r="M37" s="311"/>
      <c r="N37" s="311"/>
      <c r="O37" s="311"/>
    </row>
    <row r="38" spans="1:15" ht="27" customHeight="1">
      <c r="A38" s="311" t="s">
        <v>191</v>
      </c>
      <c r="B38" s="311"/>
      <c r="C38" s="311"/>
      <c r="D38" s="311"/>
      <c r="E38" s="311"/>
      <c r="F38" s="311"/>
      <c r="G38" s="311"/>
      <c r="H38" s="311"/>
      <c r="I38" s="311"/>
      <c r="J38" s="311"/>
      <c r="K38" s="311"/>
      <c r="L38" s="311"/>
      <c r="M38" s="311"/>
      <c r="N38" s="311"/>
      <c r="O38" s="311"/>
    </row>
    <row r="39" spans="1:15" ht="15" customHeight="1">
      <c r="A39" s="91"/>
      <c r="B39" s="91"/>
      <c r="C39" s="91"/>
      <c r="D39" s="91"/>
      <c r="E39" s="91"/>
      <c r="F39" s="91"/>
      <c r="G39" s="91"/>
      <c r="H39" s="91"/>
      <c r="I39" s="91"/>
      <c r="J39" s="91"/>
      <c r="K39" s="91"/>
      <c r="L39" s="91"/>
      <c r="M39" s="91"/>
      <c r="N39" s="91"/>
      <c r="O39" s="91"/>
    </row>
    <row r="40" spans="1:15" ht="14.25">
      <c r="A40" s="316" t="s">
        <v>178</v>
      </c>
      <c r="B40" s="316"/>
      <c r="C40" s="316"/>
      <c r="D40" s="316"/>
      <c r="E40" s="316"/>
      <c r="F40" s="316"/>
      <c r="G40" s="316"/>
      <c r="H40" s="316"/>
      <c r="I40" s="316"/>
      <c r="J40" s="316"/>
      <c r="K40" s="316"/>
      <c r="L40" s="316"/>
      <c r="M40" s="316"/>
      <c r="N40" s="316"/>
      <c r="O40" s="316"/>
    </row>
    <row r="41" spans="1:15" ht="18" customHeight="1">
      <c r="A41" s="313" t="s">
        <v>151</v>
      </c>
      <c r="B41" s="313"/>
      <c r="C41" s="313"/>
      <c r="D41" s="313"/>
      <c r="E41" s="313"/>
      <c r="F41" s="313"/>
      <c r="G41" s="313"/>
      <c r="H41" s="313"/>
      <c r="I41" s="313"/>
      <c r="J41" s="313"/>
      <c r="K41" s="313"/>
      <c r="L41" s="313"/>
      <c r="M41" s="313"/>
      <c r="N41" s="313"/>
      <c r="O41" s="313"/>
    </row>
    <row r="42" spans="1:15" ht="28.5" customHeight="1">
      <c r="A42" s="313" t="s">
        <v>152</v>
      </c>
      <c r="B42" s="313"/>
      <c r="C42" s="313"/>
      <c r="D42" s="313"/>
      <c r="E42" s="313"/>
      <c r="F42" s="313"/>
      <c r="G42" s="313"/>
      <c r="H42" s="313"/>
      <c r="I42" s="313"/>
      <c r="J42" s="313"/>
      <c r="K42" s="313"/>
      <c r="L42" s="313"/>
      <c r="M42" s="313"/>
      <c r="N42" s="313"/>
      <c r="O42" s="313"/>
    </row>
    <row r="43" spans="1:15" ht="15">
      <c r="A43" s="313" t="s">
        <v>149</v>
      </c>
      <c r="B43" s="313"/>
      <c r="C43" s="313"/>
      <c r="D43" s="313"/>
      <c r="E43" s="313"/>
      <c r="F43" s="313"/>
      <c r="G43" s="313"/>
      <c r="H43" s="313"/>
      <c r="I43" s="313"/>
      <c r="J43" s="313"/>
      <c r="K43" s="313"/>
      <c r="L43" s="313"/>
      <c r="M43" s="313"/>
      <c r="N43" s="313"/>
      <c r="O43" s="313"/>
    </row>
    <row r="44" spans="1:15" ht="15">
      <c r="A44" s="313" t="s">
        <v>148</v>
      </c>
      <c r="B44" s="313"/>
      <c r="C44" s="313"/>
      <c r="D44" s="313"/>
      <c r="E44" s="313"/>
      <c r="F44" s="313"/>
      <c r="G44" s="313"/>
      <c r="H44" s="313"/>
      <c r="I44" s="313"/>
      <c r="J44" s="313"/>
      <c r="K44" s="313"/>
      <c r="L44" s="313"/>
      <c r="M44" s="313"/>
      <c r="N44" s="313"/>
      <c r="O44" s="313"/>
    </row>
    <row r="45" spans="1:15" ht="15">
      <c r="A45" s="313" t="s">
        <v>179</v>
      </c>
      <c r="B45" s="313"/>
      <c r="C45" s="313"/>
      <c r="D45" s="313"/>
      <c r="E45" s="313"/>
      <c r="F45" s="313"/>
      <c r="G45" s="313"/>
      <c r="H45" s="313"/>
      <c r="I45" s="313"/>
      <c r="J45" s="313"/>
      <c r="K45" s="313"/>
      <c r="L45" s="313"/>
      <c r="M45" s="313"/>
      <c r="N45" s="313"/>
      <c r="O45" s="313"/>
    </row>
    <row r="46" spans="1:15" ht="15">
      <c r="A46" s="313" t="s">
        <v>204</v>
      </c>
      <c r="B46" s="313"/>
      <c r="C46" s="313"/>
      <c r="D46" s="313"/>
      <c r="E46" s="313"/>
      <c r="F46" s="313"/>
      <c r="G46" s="313"/>
      <c r="H46" s="313"/>
      <c r="I46" s="313"/>
      <c r="J46" s="313"/>
      <c r="K46" s="313"/>
      <c r="L46" s="313"/>
      <c r="M46" s="313"/>
      <c r="N46" s="313"/>
      <c r="O46" s="313"/>
    </row>
    <row r="47" spans="1:15" ht="15">
      <c r="A47" s="315"/>
      <c r="B47" s="315"/>
      <c r="C47" s="315"/>
      <c r="D47" s="315"/>
      <c r="E47" s="315"/>
      <c r="F47" s="315"/>
      <c r="G47" s="315"/>
      <c r="H47" s="315"/>
      <c r="I47" s="315"/>
      <c r="J47" s="315"/>
      <c r="K47" s="315"/>
      <c r="L47" s="315"/>
      <c r="M47" s="315"/>
      <c r="N47" s="315"/>
      <c r="O47" s="315"/>
    </row>
    <row r="48" spans="1:15">
      <c r="A48" s="314"/>
      <c r="B48" s="314"/>
      <c r="C48" s="314"/>
      <c r="D48" s="314"/>
      <c r="E48" s="314"/>
      <c r="F48" s="314"/>
      <c r="G48" s="314"/>
      <c r="H48" s="314"/>
      <c r="I48" s="314"/>
      <c r="J48" s="314"/>
      <c r="K48" s="314"/>
      <c r="L48" s="314"/>
      <c r="M48" s="314"/>
      <c r="N48" s="314"/>
      <c r="O48" s="314"/>
    </row>
    <row r="49" spans="1:15">
      <c r="A49" s="314"/>
      <c r="B49" s="314"/>
      <c r="C49" s="314"/>
      <c r="D49" s="314"/>
      <c r="E49" s="314"/>
      <c r="F49" s="314"/>
      <c r="G49" s="314"/>
      <c r="H49" s="314"/>
      <c r="I49" s="314"/>
      <c r="J49" s="314"/>
      <c r="K49" s="314"/>
      <c r="L49" s="314"/>
      <c r="M49" s="314"/>
      <c r="N49" s="314"/>
      <c r="O49" s="314"/>
    </row>
    <row r="50" spans="1:15">
      <c r="A50" s="314"/>
      <c r="B50" s="314"/>
      <c r="C50" s="314"/>
      <c r="D50" s="314"/>
      <c r="E50" s="314"/>
      <c r="F50" s="314"/>
      <c r="G50" s="314"/>
      <c r="H50" s="314"/>
      <c r="I50" s="314"/>
      <c r="J50" s="314"/>
      <c r="K50" s="314"/>
      <c r="L50" s="314"/>
      <c r="M50" s="314"/>
      <c r="N50" s="314"/>
      <c r="O50" s="314"/>
    </row>
    <row r="51" spans="1:15">
      <c r="A51" s="314"/>
      <c r="B51" s="314"/>
      <c r="C51" s="314"/>
      <c r="D51" s="314"/>
      <c r="E51" s="314"/>
      <c r="F51" s="314"/>
      <c r="G51" s="314"/>
      <c r="H51" s="314"/>
      <c r="I51" s="314"/>
      <c r="J51" s="314"/>
      <c r="K51" s="314"/>
      <c r="L51" s="314"/>
      <c r="M51" s="314"/>
      <c r="N51" s="314"/>
      <c r="O51" s="314"/>
    </row>
    <row r="52" spans="1:15">
      <c r="A52" s="314"/>
      <c r="B52" s="314"/>
      <c r="C52" s="314"/>
      <c r="D52" s="314"/>
      <c r="E52" s="314"/>
      <c r="F52" s="314"/>
      <c r="G52" s="314"/>
      <c r="H52" s="314"/>
      <c r="I52" s="314"/>
      <c r="J52" s="314"/>
      <c r="K52" s="314"/>
      <c r="L52" s="314"/>
      <c r="M52" s="314"/>
      <c r="N52" s="314"/>
      <c r="O52" s="314"/>
    </row>
    <row r="53" spans="1:15">
      <c r="A53" s="314"/>
      <c r="B53" s="314"/>
      <c r="C53" s="314"/>
      <c r="D53" s="314"/>
      <c r="E53" s="314"/>
      <c r="F53" s="314"/>
      <c r="G53" s="314"/>
      <c r="H53" s="314"/>
      <c r="I53" s="314"/>
      <c r="J53" s="314"/>
      <c r="K53" s="314"/>
      <c r="L53" s="314"/>
      <c r="M53" s="314"/>
      <c r="N53" s="314"/>
      <c r="O53" s="314"/>
    </row>
  </sheetData>
  <mergeCells count="50">
    <mergeCell ref="A18:O18"/>
    <mergeCell ref="A42:O42"/>
    <mergeCell ref="A43:O43"/>
    <mergeCell ref="A26:O26"/>
    <mergeCell ref="A16:O16"/>
    <mergeCell ref="A17:O17"/>
    <mergeCell ref="A40:O40"/>
    <mergeCell ref="A41:O41"/>
    <mergeCell ref="A30:O30"/>
    <mergeCell ref="A25:O25"/>
    <mergeCell ref="A28:O28"/>
    <mergeCell ref="A29:O29"/>
    <mergeCell ref="A27:O27"/>
    <mergeCell ref="A19:O19"/>
    <mergeCell ref="A21:O21"/>
    <mergeCell ref="A23:O23"/>
    <mergeCell ref="A24:O24"/>
    <mergeCell ref="A22:O22"/>
    <mergeCell ref="A20:O20"/>
    <mergeCell ref="A45:O45"/>
    <mergeCell ref="A32:O32"/>
    <mergeCell ref="A33:O33"/>
    <mergeCell ref="A34:O34"/>
    <mergeCell ref="A35:O35"/>
    <mergeCell ref="A36:O36"/>
    <mergeCell ref="A37:O37"/>
    <mergeCell ref="A38:O38"/>
    <mergeCell ref="A46:O46"/>
    <mergeCell ref="A51:O51"/>
    <mergeCell ref="A52:O52"/>
    <mergeCell ref="A44:O44"/>
    <mergeCell ref="A53:O53"/>
    <mergeCell ref="A47:O47"/>
    <mergeCell ref="A48:O48"/>
    <mergeCell ref="A49:O49"/>
    <mergeCell ref="A50:O50"/>
    <mergeCell ref="A1:O1"/>
    <mergeCell ref="A2:O2"/>
    <mergeCell ref="A4:O4"/>
    <mergeCell ref="A15:O15"/>
    <mergeCell ref="A13:O13"/>
    <mergeCell ref="A5:O5"/>
    <mergeCell ref="A6:O6"/>
    <mergeCell ref="A9:O9"/>
    <mergeCell ref="A11:O11"/>
    <mergeCell ref="A12:O12"/>
    <mergeCell ref="A7:O7"/>
    <mergeCell ref="A8:O8"/>
    <mergeCell ref="A14:O14"/>
    <mergeCell ref="A10:O10"/>
  </mergeCells>
  <phoneticPr fontId="21" type="noConversion"/>
  <pageMargins left="0.43" right="0.33" top="0.6692913385826772" bottom="0.98425196850393704" header="0.51181102362204722" footer="0.51181102362204722"/>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58A5-CE1C-4B10-A984-2164E64C55D5}">
  <sheetPr>
    <tabColor theme="9"/>
    <pageSetUpPr fitToPage="1"/>
  </sheetPr>
  <dimension ref="A1:D21"/>
  <sheetViews>
    <sheetView workbookViewId="0">
      <selection activeCell="F13" sqref="F13"/>
    </sheetView>
  </sheetViews>
  <sheetFormatPr defaultRowHeight="12.75"/>
  <cols>
    <col min="1" max="1" width="3.42578125" customWidth="1"/>
    <col min="2" max="2" width="24.140625" customWidth="1"/>
    <col min="3" max="3" width="71.7109375" customWidth="1"/>
    <col min="4" max="4" width="2.42578125" customWidth="1"/>
  </cols>
  <sheetData>
    <row r="1" spans="1:4">
      <c r="B1" s="98"/>
    </row>
    <row r="2" spans="1:4" ht="15.75">
      <c r="B2" s="322" t="s">
        <v>220</v>
      </c>
      <c r="C2" s="322"/>
      <c r="D2" s="99"/>
    </row>
    <row r="3" spans="1:4" ht="15.75">
      <c r="B3" s="100"/>
      <c r="C3" s="101" t="s">
        <v>219</v>
      </c>
    </row>
    <row r="4" spans="1:4">
      <c r="B4" s="102"/>
    </row>
    <row r="5" spans="1:4" ht="15.75">
      <c r="A5" s="323" t="s">
        <v>230</v>
      </c>
      <c r="B5" s="323"/>
      <c r="C5" s="323"/>
      <c r="D5" s="323"/>
    </row>
    <row r="6" spans="1:4" ht="15.75">
      <c r="A6" s="323" t="s">
        <v>231</v>
      </c>
      <c r="B6" s="323"/>
      <c r="C6" s="323"/>
      <c r="D6" s="323"/>
    </row>
    <row r="7" spans="1:4" ht="15">
      <c r="B7" s="103"/>
    </row>
    <row r="8" spans="1:4" ht="25.5">
      <c r="B8" s="104" t="s">
        <v>205</v>
      </c>
      <c r="C8" s="105" t="s">
        <v>206</v>
      </c>
    </row>
    <row r="9" spans="1:4" ht="75">
      <c r="B9" s="319" t="s">
        <v>207</v>
      </c>
      <c r="C9" s="105" t="s">
        <v>228</v>
      </c>
    </row>
    <row r="10" spans="1:4" ht="15.75">
      <c r="B10" s="319"/>
      <c r="C10" s="106" t="s">
        <v>208</v>
      </c>
    </row>
    <row r="11" spans="1:4" ht="31.5">
      <c r="B11" s="319"/>
      <c r="C11" s="106" t="s">
        <v>217</v>
      </c>
    </row>
    <row r="12" spans="1:4">
      <c r="B12" s="319" t="s">
        <v>209</v>
      </c>
      <c r="C12" s="320" t="s">
        <v>218</v>
      </c>
    </row>
    <row r="13" spans="1:4" ht="17.25" customHeight="1">
      <c r="B13" s="319"/>
      <c r="C13" s="320"/>
    </row>
    <row r="14" spans="1:4" ht="30">
      <c r="B14" s="104" t="s">
        <v>210</v>
      </c>
      <c r="C14" s="105" t="s">
        <v>229</v>
      </c>
    </row>
    <row r="15" spans="1:4" ht="29.25" customHeight="1">
      <c r="B15" s="319" t="s">
        <v>216</v>
      </c>
      <c r="C15" s="105" t="s">
        <v>229</v>
      </c>
    </row>
    <row r="16" spans="1:4" ht="18.75" customHeight="1">
      <c r="B16" s="319"/>
      <c r="C16" s="107" t="s">
        <v>211</v>
      </c>
    </row>
    <row r="17" spans="1:4" ht="18.75" customHeight="1">
      <c r="B17" s="319"/>
      <c r="C17" s="108" t="s">
        <v>212</v>
      </c>
    </row>
    <row r="18" spans="1:4">
      <c r="B18" s="319" t="s">
        <v>213</v>
      </c>
      <c r="C18" s="320" t="s">
        <v>214</v>
      </c>
    </row>
    <row r="19" spans="1:4">
      <c r="B19" s="319"/>
      <c r="C19" s="320"/>
    </row>
    <row r="20" spans="1:4" ht="15">
      <c r="A20" s="321" t="s">
        <v>215</v>
      </c>
      <c r="B20" s="321"/>
      <c r="C20" s="321"/>
      <c r="D20" s="109"/>
    </row>
    <row r="21" spans="1:4">
      <c r="C21" t="s">
        <v>197</v>
      </c>
    </row>
  </sheetData>
  <mergeCells count="10">
    <mergeCell ref="B15:B17"/>
    <mergeCell ref="B18:B19"/>
    <mergeCell ref="C18:C19"/>
    <mergeCell ref="A20:C20"/>
    <mergeCell ref="B2:C2"/>
    <mergeCell ref="A5:D5"/>
    <mergeCell ref="A6:D6"/>
    <mergeCell ref="B9:B11"/>
    <mergeCell ref="B12:B13"/>
    <mergeCell ref="C12:C13"/>
  </mergeCells>
  <hyperlinks>
    <hyperlink ref="C17" r:id="rId1" display="https://lscentras.lt/lt/asmens-duomenu-apsauga" xr:uid="{08C15E1F-1343-4849-8D44-A1105581FB1B}"/>
  </hyperlinks>
  <pageMargins left="0.70866141732283472" right="0.70866141732283472" top="0.74803149606299213" bottom="0.74803149606299213" header="0.31496062992125984" footer="0.31496062992125984"/>
  <pageSetup paperSize="9" scale="87"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SF-1</vt:lpstr>
      <vt:lpstr>1 PRIEDAS Specialistai,sp bazes</vt:lpstr>
      <vt:lpstr>formos aprasymas</vt:lpstr>
      <vt:lpstr>SF-1 informacinis priedas</vt:lpstr>
      <vt:lpstr>'formos aprasymas'!Print_Area</vt:lpstr>
      <vt:lpstr>'SF-1'!Print_Area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Edgaras Abušovas</dc:creator>
  <cp:lastModifiedBy>Edgaras A</cp:lastModifiedBy>
  <cp:lastPrinted>2024-01-23T08:45:05Z</cp:lastPrinted>
  <dcterms:created xsi:type="dcterms:W3CDTF">1996-10-14T23:33:28Z</dcterms:created>
  <dcterms:modified xsi:type="dcterms:W3CDTF">2024-01-24T09:21:16Z</dcterms:modified>
</cp:coreProperties>
</file>