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gina.katkeviciene\Desktop\ITVP\TEikimui VRM\"/>
    </mc:Choice>
  </mc:AlternateContent>
  <xr:revisionPtr revIDLastSave="0" documentId="8_{9EDC35BC-F335-4C23-B891-4547A28E61A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5 priedas" sheetId="1" r:id="rId1"/>
  </sheets>
  <definedNames>
    <definedName name="_xlnm._FilterDatabase" localSheetId="0" hidden="1">'5 priedas'!$E$1:$E$105</definedName>
    <definedName name="_xlnm.Print_Titles" localSheetId="0">'5 priedas'!$6:$6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12" i="1" l="1"/>
  <c r="E512" i="1" l="1"/>
  <c r="E413" i="1"/>
  <c r="F363" i="1"/>
  <c r="E363" i="1"/>
  <c r="E228" i="1"/>
  <c r="F228" i="1"/>
  <c r="F138" i="1"/>
  <c r="E138" i="1"/>
  <c r="F87" i="1"/>
  <c r="E87" i="1"/>
  <c r="F8" i="1"/>
  <c r="E8" i="1"/>
  <c r="F536" i="1" l="1"/>
  <c r="F537" i="1"/>
  <c r="F538" i="1"/>
  <c r="F539" i="1"/>
  <c r="F535" i="1"/>
  <c r="E536" i="1"/>
  <c r="E537" i="1"/>
  <c r="E538" i="1"/>
  <c r="E539" i="1"/>
  <c r="E535" i="1"/>
</calcChain>
</file>

<file path=xl/sharedStrings.xml><?xml version="1.0" encoding="utf-8"?>
<sst xmlns="http://schemas.openxmlformats.org/spreadsheetml/2006/main" count="1520" uniqueCount="309">
  <si>
    <t>Pavadinimas</t>
  </si>
  <si>
    <t>Faktinio įvykdymo data (metai)</t>
  </si>
  <si>
    <t>Planuotas finansavimas ir finansavimo šaltinis (-iai)</t>
  </si>
  <si>
    <t>Panaudotas finansavimas ir finansavimo šaltinis (-iai)</t>
  </si>
  <si>
    <t>Rodiklis, metai</t>
  </si>
  <si>
    <t>Siektina reikšmė</t>
  </si>
  <si>
    <t>Pasiekta reikšmė</t>
  </si>
  <si>
    <t>Jeigu baigti įgyvendinti visi tikslo uždaviniai, vėliausia uždavinio įgyvendinimo data</t>
  </si>
  <si>
    <t>X</t>
  </si>
  <si>
    <t>Savivaldybės biudžeto lėšos</t>
  </si>
  <si>
    <t>Valstybės biudžeto lėšos</t>
  </si>
  <si>
    <t>Kitos viešosios lėšos</t>
  </si>
  <si>
    <t>Privačios lėšos</t>
  </si>
  <si>
    <t>ES lėšos</t>
  </si>
  <si>
    <t>Iš viso programos veiksmų planui:</t>
  </si>
  <si>
    <t>Įvykdymo terminas (pradžia ir pabaiga) 
(metai)</t>
  </si>
  <si>
    <t>Komentarai ir paaiškinimai, informacija apie uždavinių ar veiksmų neįvykdymą, siektinų  rodiklių reikšmių nepasiekimą lėmusias priežastis</t>
  </si>
  <si>
    <t>Planuotas ir panaudotas finansavimas pagal šaltinius</t>
  </si>
  <si>
    <t>II SKYRIUS</t>
  </si>
  <si>
    <t>INFORMACIJA APIE PROGRAMOS ĮGYVENDINIMĄ</t>
  </si>
  <si>
    <t>Integruotų teritorijų vystymo programų rengimo ir įgyvendinimo gairių
5 priedas</t>
  </si>
  <si>
    <t>1. Tikslas</t>
  </si>
  <si>
    <t>1.1. Uždavinys</t>
  </si>
  <si>
    <t>1.1.7v Veiksmas</t>
  </si>
  <si>
    <t>1.1.8v Veiksmas</t>
  </si>
  <si>
    <t>2016-2020</t>
  </si>
  <si>
    <t>2016-2019</t>
  </si>
  <si>
    <t>1.2. Uždavinys</t>
  </si>
  <si>
    <t>1.2.7v Veiksmas</t>
  </si>
  <si>
    <t>2017-2019</t>
  </si>
  <si>
    <t>Jeigu baigtos įgyvendinti visos uždavinio priemonės, vėliausia priemonės įgyvendinimo data</t>
  </si>
  <si>
    <t>Padidinti Vilniaus gyventojų užimtumą, kuriant inovatyvias paslaugas, skatinant aktyvų dalyvavimą, pertvarkant apleistas erdves</t>
  </si>
  <si>
    <t>Užimtųjų ir darbingo amžiaus gyventojų santykis Vilniaus mieste, procentais</t>
  </si>
  <si>
    <t>Kurti inovatyvių paslaugų teikimu paremtas,  aukštą pridėtinę vertę kuriančias darbo vietas</t>
  </si>
  <si>
    <t>2015-2020</t>
  </si>
  <si>
    <t>1.1.1v Veiksmas</t>
  </si>
  <si>
    <t>Sudaryti sąlygas darbo vietų kūrimui, užimtumo augimui, atnaujinant apleistas miesto teritorijas, gamtos ir kultūros paveldo erdves</t>
  </si>
  <si>
    <t>1.2.8v Veiksmas</t>
  </si>
  <si>
    <t>Gamtinės Neries senvagės kraštovaizdžio arealų būklės atkūrimas (tarp Linkmenų ir Geležinio Vilko gatvių)</t>
  </si>
  <si>
    <t>2 Tikslas</t>
  </si>
  <si>
    <t>Padidinti gyventojų pasitenkinimą gyvenamąja aplinka, kompleksiškai tvarkant gerą urbanistinį potencialą turinčius miesto rajonus</t>
  </si>
  <si>
    <t>Gyventojų skaičius tikslinėse teritorijose</t>
  </si>
  <si>
    <t>2.1 Uždavinys</t>
  </si>
  <si>
    <t>Skatinti aukštos kokybės miesto rajonų kūrimą, konvertuojant apleistas ir buvusias pramonės teritorijas miesto centrinėje dalyje</t>
  </si>
  <si>
    <t>Jeigu baigtos įgyvendinti visos uždavinio priemonės, vėliausia priemonės  įgyvendinimo data</t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</si>
  <si>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2.1P-3 Lietaus nuotėkio plotas, iš kurio surenkamam paviršiniam (lietaus) vandeniui tvarkyti įrengta ir (ar) rekonstruota infrastruktūra,  ha, 2017 m.</t>
    </r>
  </si>
  <si>
    <t>2.1.10v Veiksmas</t>
  </si>
  <si>
    <t>Misionierių sodų atkūrimas</t>
  </si>
  <si>
    <t>2016-2018</t>
  </si>
  <si>
    <t>Pabaigos požymis (faktas, liudijantis kad veiksmas įgyvendintas)</t>
  </si>
  <si>
    <t>2.2 Uždavinys</t>
  </si>
  <si>
    <t>Optimizuoti socialinę-demografinę senos statybos gyvenamųjų rajonų struktūrą, didinant jų patrauklumą</t>
  </si>
  <si>
    <t>0 </t>
  </si>
  <si>
    <t> 0</t>
  </si>
  <si>
    <t>2.3 Uždavinys</t>
  </si>
  <si>
    <t>Padidinti socialinę integraciją, didinant bendruomenių vaidmenį, gerinant prieigą prie kokybiškų neformalaus ugdymo, socialinių  paslaugų</t>
  </si>
  <si>
    <t>3 Tikslas</t>
  </si>
  <si>
    <t xml:space="preserve">Sumažinti neigiamą poveikį aplinkai, kuriant saugią ir darnią susiekimo sistemą, tausojančią miesto ūkio infrastruktūrą </t>
  </si>
  <si>
    <t>2014-2020</t>
  </si>
  <si>
    <t>Metinė šiltnamio efektą sukeliančių dujų emisija Vilniaus mieste (tūkst. tonų per metus)</t>
  </si>
  <si>
    <t>3.1 Uždavinys</t>
  </si>
  <si>
    <t>Skatinti darnų ir saugų judumą, plėtojant viešąjį ir netaršų transportą</t>
  </si>
  <si>
    <t>SĮ „Susisiekimo paslaugos“ 2017 m. duomenimis įvykdytų kelionių skaičius miesto viešuoju transportu (mln.) </t>
  </si>
  <si>
    <t>3.1.5v Veiksmas</t>
  </si>
  <si>
    <t>Darnaus judumo plano parengimas</t>
  </si>
  <si>
    <t>2015-2017</t>
  </si>
  <si>
    <t>3.2 Uždavinys</t>
  </si>
  <si>
    <t>Mažinti aplinkos taršą, neigiamas klimato kaitos pasekmes</t>
  </si>
  <si>
    <t>3.2.1v Veiksmas</t>
  </si>
  <si>
    <t xml:space="preserve">Transeuropinio tinklo jungtis – Vilniaus miesto vakarinio aplinkkelio (III etapas) </t>
  </si>
  <si>
    <t>3.2.3v Veiksmas</t>
  </si>
  <si>
    <t>Paviršinių nuotekų sistemų tvarkymas Vilniaus mieste</t>
  </si>
  <si>
    <t>2.1.6v Veiksmas</t>
  </si>
  <si>
    <t>Vilnios pakrančių tvarkymas Pietinėje tikslinėje teritorijoje</t>
  </si>
  <si>
    <t>1.1.20v Veiksmas</t>
  </si>
  <si>
    <t>Energetikos ir technikos muziejaus paslaugų išplėtimas</t>
  </si>
  <si>
    <r>
      <t>Siekiama rodiklio reikšmė suplanuota 2019 m. (20000)</t>
    </r>
    <r>
      <rPr>
        <sz val="12"/>
        <color rgb="FF000000"/>
        <rFont val="Times New Roman"/>
        <family val="1"/>
      </rPr>
      <t>  </t>
    </r>
  </si>
  <si>
    <r>
      <t>Siekiama rodiklio reikšmė suplanuota 2019 m. (1,0)</t>
    </r>
    <r>
      <rPr>
        <sz val="12"/>
        <color rgb="FF000000"/>
        <rFont val="Times New Roman"/>
        <family val="1"/>
      </rPr>
      <t>   </t>
    </r>
  </si>
  <si>
    <t>Apleistos teritorijos sutvarkymas ir bendro naudojimo žemės sklypų inžinerinių tinklų nutiesimas, pritaikant kuriamo sveikatingumo, švietimo, kultūros ir užimtumo skatinimo paslaugų komplekso Šeškinėje (toliau – Šeškinės kompleksas) teritoriją naujai veiklai.</t>
  </si>
  <si>
    <t>1.1.2v Veiksmas</t>
  </si>
  <si>
    <t>Vaikų darželio pastato statyba ir įrengimas Šeškinės komplekso teritorijoje, darželiui veikti reikalingos inžinerinės infrastruktūros įrengimas ir teritorijos sutvarkymas.</t>
  </si>
  <si>
    <t>1.1.3v Veiksmas</t>
  </si>
  <si>
    <t>Neformaliojo švietimo infrastruktūros sukūrimas ir įrengimas Šeškinės komplekso teritorijoje: futbolo ir lengvosios atletikos aikščių, fiziniam aktyvumui skirtų salių ir administracinių patalpų sukūrimas</t>
  </si>
  <si>
    <t>1.1.4v Veiksmas</t>
  </si>
  <si>
    <t>Kultūrinio ugdymo centro ir bibliotekos sukūrimas</t>
  </si>
  <si>
    <t>1.1.5v Veiksmas</t>
  </si>
  <si>
    <t>Sporto muziejaus Šeškinės komplekso teritorijoje statyba ir įrengimas</t>
  </si>
  <si>
    <t>Susisiekimo optimizavimas pagal darnaus judumo principus Šeškinės komplekso prieigose, įrengiant tam tinkamą infrastruktūrą su inžinerinėmis komunikacijomis</t>
  </si>
  <si>
    <t>Šeškinės komplekso prieigų aplinkos išvalymas ir sutvarkymas</t>
  </si>
  <si>
    <t>1.1.9v Veiksmas</t>
  </si>
  <si>
    <t>Daugiafunkcio Lazdynų sveikatinimo centro įkūrimas</t>
  </si>
  <si>
    <t>1.1.10v Veiksmas</t>
  </si>
  <si>
    <t>Lazdynų sveikatinimo centro prieigų aplinkos sutvarkymas</t>
  </si>
  <si>
    <t>1.1.21v Veiksmas</t>
  </si>
  <si>
    <t>Valstybinio Sapiegų parko tvarkymas ir pritaikymas lankymui ir tausojančiam naudojimui</t>
  </si>
  <si>
    <t>1.2.1v Veiksmas</t>
  </si>
  <si>
    <t>Kultūrinį-istorinį reformacijos paveldą reprezentuojančio Reformatų sodo atkūrimas ir sutvarkymas</t>
  </si>
  <si>
    <t>1.2.3v Veiksmas</t>
  </si>
  <si>
    <t>Vilniaus istorinių  Rasų kapinių koplyčių, tvorų, atskirų paminklų tvarkyba</t>
  </si>
  <si>
    <t>1.2.4v Veiksmas</t>
  </si>
  <si>
    <t>Neries krantinių modernizavimas, sukuriant inovatyvias erdves kūrybai, sąlygas aktyviam poilsiui, sveikatingumo renginiams Šiaurinėje teritorijoje</t>
  </si>
  <si>
    <t>1.2.5v Veiksmas</t>
  </si>
  <si>
    <t>Neries slėnio rekreacinės paskirties takų ir  jų jungčių, saugos ir kitos viešųjų erdvių infrastruktūros įrengimas</t>
  </si>
  <si>
    <t>1.2.6v Veiksmas</t>
  </si>
  <si>
    <t>2017-2020</t>
  </si>
  <si>
    <t xml:space="preserve"> Neries senvagės rekreacinės infrastruktūros įrengimas su aktyvaus poilsio ir pėsčiųjų bei dviračių trasomis</t>
  </si>
  <si>
    <t>Japoniško sodo įkūrimas teritorijoje prie Lvovo ir Geležinio Vilko gatvių</t>
  </si>
  <si>
    <t>2.1.1v Veiksmas</t>
  </si>
  <si>
    <t>Kernavės g. nuo Žalgirio g. iki Lvovo g. rekonstrukcija, įrengiant modernias eismo saugos priemones</t>
  </si>
  <si>
    <t>2.1.2v Veiksmas</t>
  </si>
  <si>
    <t>2.1.3v Veiksmas</t>
  </si>
  <si>
    <t>Giedraičių  g. rekonstravimas, įrengiant modernias eismo saugos priemones</t>
  </si>
  <si>
    <t>2.1.4v Veiksmas</t>
  </si>
  <si>
    <t>2018-2020</t>
  </si>
  <si>
    <t>2.1.5v Veiksmas</t>
  </si>
  <si>
    <t>Geriamojo vandens tiekimo ir nuotekų tvarkymo sistemos renovavimas ir plėtra Vilniaus mieste</t>
  </si>
  <si>
    <t>2.1.7v Veiksmas</t>
  </si>
  <si>
    <t>Centrinės gatvės – bulvaro su rekreacine įranga įrengimas Paplaujos rajone</t>
  </si>
  <si>
    <t>2.1.8v Veiksmas</t>
  </si>
  <si>
    <t>2.1.9v Veiksmas</t>
  </si>
  <si>
    <t>Viešųjų erdvių tvarkymas Pietinėje tikslinėje teritorijoje prie rekonstruojamų Aukštaičių, Paupio ir Drujos gatvių</t>
  </si>
  <si>
    <t>2.1.11v Veiksmas</t>
  </si>
  <si>
    <t>Aukštaičių g. įrengimas su įvažiavimų į Drujos  g. ir Paupio g. rekonstravimu</t>
  </si>
  <si>
    <t>2.1.12v Veiksmas</t>
  </si>
  <si>
    <t>2.1.13v Veiksmas</t>
  </si>
  <si>
    <t>2.2.1v Veiksmas</t>
  </si>
  <si>
    <t>2.2.2v. Veiksmas</t>
  </si>
  <si>
    <t>2.2.3v Veiksmas</t>
  </si>
  <si>
    <t>2.2.4v Veiksmas</t>
  </si>
  <si>
    <t>2.2.5v Veiksmas</t>
  </si>
  <si>
    <t>2.2.6v Veiksmas</t>
  </si>
  <si>
    <t>2.2.7v Veiksmas</t>
  </si>
  <si>
    <t>2.2.8v Veiksmas</t>
  </si>
  <si>
    <t>2.2.9v Veiksmas</t>
  </si>
  <si>
    <t>2.2.10v Veiksmas</t>
  </si>
  <si>
    <t>2.2.11v Veiksmas</t>
  </si>
  <si>
    <t>2017-2018</t>
  </si>
  <si>
    <t>2.2.12v Veiksmas</t>
  </si>
  <si>
    <t>2.2.13v Veiksmas</t>
  </si>
  <si>
    <t>2.2.14v Veiksmas</t>
  </si>
  <si>
    <t>2.2.15v Veiksmas</t>
  </si>
  <si>
    <t>2.2.16v Veiksmas</t>
  </si>
  <si>
    <t>2018-2019</t>
  </si>
  <si>
    <t>2.2.17v Veiksmas</t>
  </si>
  <si>
    <t>2.2.18v Veiksmas</t>
  </si>
  <si>
    <t>2.2.20v Veiksmas</t>
  </si>
  <si>
    <t>2.2.21v Veiksmas</t>
  </si>
  <si>
    <t>2.3.1v Veiksmas</t>
  </si>
  <si>
    <t>Karoliniškių muzikos mokyklos ugdymo aplinkos modernizavimas</t>
  </si>
  <si>
    <t>2.3.2v Veiksmas</t>
  </si>
  <si>
    <t>Grigiškių meno mokyklos ugdymo aplinkos modernizavimas</t>
  </si>
  <si>
    <t>2.3.3v Veiksmas</t>
  </si>
  <si>
    <t>Justino Vienožinskio dailės mokyklos ugdymo aplinkos modernizavimas</t>
  </si>
  <si>
    <t>2.3.4v Veiksmas</t>
  </si>
  <si>
    <t>Chorinio dainavimo mokyklos „Liepaitės“ ugdymo aplinkos modernizavimas</t>
  </si>
  <si>
    <t>2.3.7v Veiksmas</t>
  </si>
  <si>
    <t>2.3.8v Veiksmas</t>
  </si>
  <si>
    <t>Miesto sporto centro ugdymo aplinkos modernizavimas</t>
  </si>
  <si>
    <t>3.1.1v Veiksmas</t>
  </si>
  <si>
    <t>3.1.2v Veiksmas</t>
  </si>
  <si>
    <t>Viešojo transporto infrastruktūros plėtojimas: gatvių pritaikymas naujos rūšies ekologiškoms, greitoms ir talpioms viešojo transporto priemonėms</t>
  </si>
  <si>
    <t>3.1.3v Veiksmas</t>
  </si>
  <si>
    <t>Viešojo ir privataus transporto sąveikos sistemos kūrimas, plėtojant kompleksinių kelionių aikšteles (visų pirma, prie planuojamos naujos transporto rūšies trasos)</t>
  </si>
  <si>
    <t>3.1.4v Veiksmas</t>
  </si>
  <si>
    <t>Vilniaus miesto savivaldybės elektromobilių įkrovimo aikštelių plėtra</t>
  </si>
  <si>
    <t>Pėsčiųjų ir dviračių takų dangų įrengimas ir ženklinimas pagal universalaus dizaino principus</t>
  </si>
  <si>
    <t>3.1.6v Veiksmas</t>
  </si>
  <si>
    <t>3.1.7v Veiksmas</t>
  </si>
  <si>
    <t>3.1.8v Veiksmas</t>
  </si>
  <si>
    <t>Žvėryno dviračių trasų, jų jungčių, saugos ir kitos infrastruktūros įrengimas palei A. Mickevičiaus, Birutės, Lenktąją, Latgalių, Paribio, Pieninės, Saltoniškių, Liepyno ir T. Narbuto gatves (5,1 km)</t>
  </si>
  <si>
    <t>3.1.9v Veiksmas</t>
  </si>
  <si>
    <t>3.1.10v Veiksmas</t>
  </si>
  <si>
    <t>Dviračių turizmo trasų ir maršrutų (jungčių su Trakų ir Vilniaus rajonų savivaldybėmis) ženklinimas</t>
  </si>
  <si>
    <t>3.1.11v Veiksmas</t>
  </si>
  <si>
    <t>Intelektinių transporto sistemų ir transporto saugumo priemonių diegimas</t>
  </si>
  <si>
    <t>3.1.12v Veiksmas</t>
  </si>
  <si>
    <t>Modernių eismo pažeidimų kontrolės sistemų diegimas (eismo sąlygų stebėjimo kamerų plėtra, vaizdo demonstravimas prijungties režimu ir pan.)</t>
  </si>
  <si>
    <t>Intelektinių sistemų diegimas multimodalinių maršrutų planavimo, e. bilieto, judumo optimizavimo sektoriuose</t>
  </si>
  <si>
    <t>3.2.2v Veiksmas</t>
  </si>
  <si>
    <t>Vilniaus miesto aplinkos oro kokybės gerinimas</t>
  </si>
  <si>
    <t>Siekiama rodiklio reikšmė suplanuota 2019 m. (1)  </t>
  </si>
  <si>
    <t>Naujamiesčio dviračių trasų, jų jungčių, saugos ir kitos infrastruktūros įrengimas palei J. Tumo-Vaižganto, V. Kudirkos, M. Valančiaus, V. Mykolaičio-Putino, Švitrigailos, Geležinkelio, Pylimo, Drujos gatves (4 km)</t>
  </si>
  <si>
    <t>3.1.14v Veiksmas</t>
  </si>
  <si>
    <t>3.1.15v Veiksmas</t>
  </si>
  <si>
    <t>Produkto rodiklis nepasiektas</t>
  </si>
  <si>
    <r>
      <t>Rengiamas techninis projektas</t>
    </r>
    <r>
      <rPr>
        <sz val="12"/>
        <color rgb="FF000000"/>
        <rFont val="Times New Roman"/>
        <family val="1"/>
      </rPr>
      <t> </t>
    </r>
  </si>
  <si>
    <t>Siekiamas programos rezultato rodiklis nėra žinomas dėl lankytojų aktualių  duomenų trūkumo  </t>
  </si>
  <si>
    <t>Veiksmas nepradėtas</t>
  </si>
  <si>
    <t>Vykdomi viešieji pirkimai</t>
  </si>
  <si>
    <t>Rezultato rodiklis nepasiektas</t>
  </si>
  <si>
    <t>Atnaujintų duomenų dėl šiltnamio efektą sukeliančių dujų emisijos Vilniaus mieste nėra teikiami</t>
  </si>
  <si>
    <t>Veiksmas nevykdomas</t>
  </si>
  <si>
    <t>Rengiamas techninis projektas</t>
  </si>
  <si>
    <t>Vykdomi rangos darbai</t>
  </si>
  <si>
    <t>Užbaigta transeuropinio tinklo jungtis – Vilniaus miesto vakarinis aplinkkelis (III etapas), jo ilgis - 5,4 km</t>
  </si>
  <si>
    <t>Veiksmas užbaigtas</t>
  </si>
  <si>
    <t>Vykdomi veiksmo viešieji pirkimai</t>
  </si>
  <si>
    <t>Veiksmas nepradėtas, numatoma pradžia 2020m., pabaiga – 2022 m. </t>
  </si>
  <si>
    <t>Žirmūnų dviračių trasų, jų jungčių, saugos ir kitos infrastruktūros įrengimas šalia Ozo, P. Lukšio, Apkasų, Ulonų ir Žirmūnų gatvių (4,8km)</t>
  </si>
  <si>
    <t>Rodiklis pasiektas</t>
  </si>
  <si>
    <r>
      <rPr>
        <b/>
        <sz val="12"/>
        <color indexed="8"/>
        <rFont val="Times New Roman"/>
        <family val="1"/>
        <charset val="186"/>
      </rPr>
      <t xml:space="preserve">Produkto rodiklis: </t>
    </r>
    <r>
      <rPr>
        <sz val="12"/>
        <color indexed="8"/>
        <rFont val="Times New Roman"/>
        <family val="1"/>
        <charset val="186"/>
      </rPr>
      <t>1.1-P-5 Pastatyti arba atnaujinti viešieji arba komerciniai pastatai miestų vietovėse, kv. m., 2018 m.</t>
    </r>
  </si>
  <si>
    <r>
      <rPr>
        <b/>
        <sz val="12"/>
        <color indexed="8"/>
        <rFont val="Times New Roman"/>
        <family val="1"/>
        <charset val="186"/>
      </rPr>
      <t>Produkto rodiklis:</t>
    </r>
    <r>
      <rPr>
        <sz val="12"/>
        <color indexed="8"/>
        <rFont val="Times New Roman"/>
        <family val="1"/>
        <charset val="186"/>
      </rPr>
      <t xml:space="preserve"> 1.1-P-6 Sukurtos arba atnaujintos atviros erdvės miestų vietovėse, kv. m., 2018 m.</t>
    </r>
  </si>
  <si>
    <r>
      <rPr>
        <b/>
        <sz val="12"/>
        <color indexed="8"/>
        <rFont val="Times New Roman"/>
        <family val="1"/>
        <charset val="186"/>
      </rPr>
      <t>Produkto rodiklis:</t>
    </r>
    <r>
      <rPr>
        <sz val="12"/>
        <color indexed="8"/>
        <rFont val="Times New Roman"/>
        <family val="1"/>
        <charset val="186"/>
      </rPr>
      <t xml:space="preserve"> 1.1-P-7 Modernizuoti kultūros infrastruktūros objektai, skaičius, 2018 m.</t>
    </r>
  </si>
  <si>
    <t>2019-2022</t>
  </si>
  <si>
    <t>1.1.6v Veiksmas</t>
  </si>
  <si>
    <t>Masinių kultūros ir sporto renginių infrastruktūros sukūrimas Šeškinės komplekso teritorijoje: tribūnų ir potribūninių patalpų, masinių renginių aikštės, komercinių plotų įrengimas.</t>
  </si>
  <si>
    <t>Kareivių g. atkarpos tarp Žirmūnų g. ir Verkių g. bei Kareivių g. ir Verkių g. sankryžos rekonstrukcija įrengiant eismo saugos priemones</t>
  </si>
  <si>
    <t>Viešųjų erdvių tvarkymas Šiaurinėje tikslinėje teritorijoje tarp Giedraičių g. ir Kintų g., ir prie Giedraičių g.</t>
  </si>
  <si>
    <t>Viešosios erdvės tvarkymas Pietinėje tikslinėje teritorijoje prie Vingrių g.</t>
  </si>
  <si>
    <t>2018-2021</t>
  </si>
  <si>
    <t>Viešosios erdvės tvarkymas Pietinėje tikslinėje teritorijoje prie Amatų g.</t>
  </si>
  <si>
    <t>2.1.14v Veiksmas</t>
  </si>
  <si>
    <t>Tauro kalno parko ir Liuteronų sodų tvarkymas Pietinėje tikslinėje teritorijoje</t>
  </si>
  <si>
    <t>Kompleksinis gyvenamojo rajono kvartalo Žirmūnų g., Minties g., Tuskulėnų g. trikampyje viešosios infrastruktūros atnaujinimas</t>
  </si>
  <si>
    <t>Ikimokyklinio ir priešmokyklinio ugdymo prieinamumo didinimas Vilniaus mieste</t>
  </si>
  <si>
    <t>Vilniaus Aleksandro Puškino vidurinės mokyklos efektyvumo didinimas</t>
  </si>
  <si>
    <t>Vilniaus Baltupių progimnazijos efektyvumo didinimas</t>
  </si>
  <si>
    <t>Lazdynų mokyklos efektyvumo didinimas</t>
  </si>
  <si>
    <t>Vilniaus Genio progimnazijos efektyvumo didinimas</t>
  </si>
  <si>
    <t>Vilniaus Jeruzalės progimnazijos efektyvumo didinimas</t>
  </si>
  <si>
    <t>Vilniaus Jono Basanavičiaus gimnazijos efektyvumo didinimas</t>
  </si>
  <si>
    <t>Vilniaus Žygimanto Augusto pagrindinės mokyklos efektyvumo didinimas</t>
  </si>
  <si>
    <t>Vilniaus Gedimino technikos universiteto inžinerijos licėjaus efektyvumo didinimas</t>
  </si>
  <si>
    <t>Vilniaus Ąžuolyno progimnazijos efektyvumo didinimas</t>
  </si>
  <si>
    <t>Vilniaus Antano Vienuolio progimnazijos efektyvumo didinimas</t>
  </si>
  <si>
    <t>Vilniaus Emilijos Pliaterytės progimnazijos efektyvumo didinimas</t>
  </si>
  <si>
    <t>Vilniaus Salomėjos Nėries gimnazijos efektyvumo didinimas</t>
  </si>
  <si>
    <t>Vilniaus Simono Stanevičiaus progimnazijos efektyvumo didinimas</t>
  </si>
  <si>
    <t>Vilniaus Spindulio progimnazijos efektyvumo didinimas</t>
  </si>
  <si>
    <t>Vilniaus Sofijos Kovalevskajos gimnazijos/progimnazijos efektyvumo didinimas</t>
  </si>
  <si>
    <t>2.2.19v Veiksmas</t>
  </si>
  <si>
    <t>Vilniaus Žemynos gimnazijos efektyvumo didinimas</t>
  </si>
  <si>
    <t>Vilniaus Žemynos progimnazijos efektyvumo didinimas</t>
  </si>
  <si>
    <t>Komunalinių atliekų konteinerių aikštelių įrengimas ir komunalinių atliekų konteinerių aikštelėms įsigijimas Vilniaus mieste</t>
  </si>
  <si>
    <t>2.3.6v Veiksmas</t>
  </si>
  <si>
    <t>Laikinųjų namų „Šv. Stepono g. 35/4 Vilniuje socialinių paslaugų infrastruktūros plėtra</t>
  </si>
  <si>
    <t>Nakvynės namų A. Kojelavičiaus g. 50 rekonstrukcija</t>
  </si>
  <si>
    <t>Miesto viešojo transporto priemonių parko atnaujinimas Vilniaus mieste</t>
  </si>
  <si>
    <t>Dviračių tako T. Narbuto g. nuo Pilaitės pr iki Konstitucijos pr. statyba</t>
  </si>
  <si>
    <t>3.1.13v Veiksmas</t>
  </si>
  <si>
    <t>Bendros transporto srautų ir keleivių (visų pirma viešojo transporto) judumo stebėsenos ir modeliavimo sistemos sukūrimas</t>
  </si>
  <si>
    <t>2018 m. gruodžio mėn. pakeista projekto sutartis ir skirtas papildomas ES struktūrinių fondų finansavimas, viso  papildomai skirta 4,444 mln. Eur</t>
  </si>
  <si>
    <r>
      <t xml:space="preserve">Rezultato rodiklis: </t>
    </r>
    <r>
      <rPr>
        <sz val="12"/>
        <color indexed="8"/>
        <rFont val="Times New Roman"/>
        <family val="1"/>
        <charset val="186"/>
      </rPr>
      <t>1-R-2 Lankytojų (aktyvių dalyvių ir stebėtojų) skaičius tikslinėse teritorijose sukurtose traukos zonose (sutvarkytose viešosiose erdvėse ir atnaujintuose pastatuose) vidutiniškai per metus (tūkst. asmenų/vidut. per metus), 2018 m.</t>
    </r>
  </si>
  <si>
    <r>
      <rPr>
        <b/>
        <sz val="12"/>
        <color indexed="8"/>
        <rFont val="Times New Roman"/>
        <family val="1"/>
        <charset val="186"/>
      </rPr>
      <t>Produkto rodiklis:</t>
    </r>
    <r>
      <rPr>
        <sz val="12"/>
        <color indexed="8"/>
        <rFont val="Times New Roman"/>
        <family val="1"/>
        <charset val="186"/>
      </rPr>
      <t xml:space="preserve"> 1.2-P-1 Bendras rekonstruotų arba atnaujintų kelių ilgis (km), 2018 m.</t>
    </r>
  </si>
  <si>
    <r>
      <rPr>
        <b/>
        <sz val="12"/>
        <color indexed="8"/>
        <rFont val="Times New Roman"/>
        <family val="1"/>
        <charset val="186"/>
      </rPr>
      <t>Produkto rodiklis:</t>
    </r>
    <r>
      <rPr>
        <sz val="12"/>
        <color indexed="8"/>
        <rFont val="Times New Roman"/>
        <family val="1"/>
        <charset val="186"/>
      </rPr>
      <t xml:space="preserve"> 1.2-P-2 Išsaugoti, sutvarkyti ar atkurti įvairaus teritorinio lygmens kraštovaizdžio arealai, 2018 m.</t>
    </r>
  </si>
  <si>
    <r>
      <rPr>
        <b/>
        <sz val="12"/>
        <color indexed="8"/>
        <rFont val="Times New Roman"/>
        <family val="1"/>
        <charset val="186"/>
      </rPr>
      <t>Produkto rodiklis:</t>
    </r>
    <r>
      <rPr>
        <sz val="12"/>
        <color indexed="8"/>
        <rFont val="Times New Roman"/>
        <family val="1"/>
        <charset val="186"/>
      </rPr>
      <t xml:space="preserve"> 1.2-P-3 Lietaus nuotėkio plotas, iš kurio surenkamam paviršiniam (lietaus) vandeniui tvarkyti, įrengta ir (ar) rekonstruota infrastruktūra,  ha, 2018 m.</t>
    </r>
  </si>
  <si>
    <r>
      <rPr>
        <b/>
        <sz val="12"/>
        <color indexed="8"/>
        <rFont val="Times New Roman"/>
        <family val="1"/>
        <charset val="186"/>
      </rPr>
      <t xml:space="preserve">Produkto rodiklis: </t>
    </r>
    <r>
      <rPr>
        <sz val="12"/>
        <color indexed="8"/>
        <rFont val="Times New Roman"/>
        <family val="1"/>
        <charset val="186"/>
      </rPr>
      <t>1.2P-4 Numatomo apsilankymų remiamuose kultūros ir gamtos paveldo objektuose bei turistų traukos vietose skaičiaus padidėjimas, apsilankymų per metus, 2018 m.</t>
    </r>
  </si>
  <si>
    <r>
      <rPr>
        <b/>
        <sz val="12"/>
        <color indexed="8"/>
        <rFont val="Times New Roman"/>
        <family val="1"/>
        <charset val="186"/>
      </rPr>
      <t xml:space="preserve">Produkto rodiklis: </t>
    </r>
    <r>
      <rPr>
        <sz val="12"/>
        <color indexed="8"/>
        <rFont val="Times New Roman"/>
        <family val="1"/>
        <charset val="186"/>
      </rPr>
      <t>1.2-P-6 Sukurtos arba atnaujintos atviros erdvės miestų vietovėse, kv. m, 2018 m.</t>
    </r>
  </si>
  <si>
    <r>
      <rPr>
        <b/>
        <sz val="12"/>
        <color indexed="8"/>
        <rFont val="Times New Roman"/>
        <family val="1"/>
        <charset val="186"/>
      </rPr>
      <t>Produkto rodiklis:</t>
    </r>
    <r>
      <rPr>
        <sz val="12"/>
        <color indexed="8"/>
        <rFont val="Times New Roman"/>
        <family val="1"/>
        <charset val="186"/>
      </rPr>
      <t xml:space="preserve"> 1.2-P-7 Sutvarkyti, įrengti ir pritaikyti lankymui gamtos ir kultūros paveldo objektai ir teritorijos, vnt., 2018 m.</t>
    </r>
  </si>
  <si>
    <t>Gyventojų skaičius tikslinėse teritorijose 2018-04-01 Registrų centro duomenimis </t>
  </si>
  <si>
    <t>Gyventojų skaičius tikslinėse teritorijose 2018-04-01 ir 2013-03-01 Registrų centro duomenimis  </t>
  </si>
  <si>
    <t>Rezultato rodiklis: 2-R-2 Jaunimo skaičius 1000 gyventojų (tikslinių teritorijų ribose), 2017 m.</t>
  </si>
  <si>
    <t>Gyventojų skaičius tikslinėse teritorijose 2018-04-01 Registrų centro duomenimis  </t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</si>
  <si>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2.1P-1 Bendras rekonstruotų arba atnaujintų kelių ilgis, km.,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</si>
  <si>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2.1P-2 Išsaugoti, sutvarkyti ar atkurti įvairaus teritorinio lygmens kraštovaizdžio arealai,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</si>
  <si>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2.1P-4 Papildomi gyventojai, kuriems teikiamos pagerintos vandens tiekimo paslaugos,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</si>
  <si>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2.1P-5 Rekonstruotų vandens tiekimo ir nuotekų surinkimo tinklų ilgis, km.,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</si>
  <si>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2.1P-6 Sukurtos arba atnaujintos atviros erdvės miestų vietovėse, kv. metrai, 2018 m.</t>
    </r>
  </si>
  <si>
    <r>
      <rPr>
        <b/>
        <sz val="12"/>
        <color rgb="FF000000"/>
        <rFont val="Times New Roman"/>
        <family val="1"/>
      </rPr>
      <t xml:space="preserve">Rezultato rodiklis: </t>
    </r>
    <r>
      <rPr>
        <sz val="12"/>
        <color rgb="FF000000"/>
        <rFont val="Times New Roman"/>
        <family val="1"/>
      </rPr>
      <t>2-R-1 Gyventojų  skaičiaus augimas konvertuojamose (iš pramonės ar kitų apleistų rajonų tikslinėse teritorijų ribose)  teritorijose  (gyv. sk. prieaugis nuo 2013 metų),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</si>
  <si>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2.2P-1 Įgyvendintų inovacijų paklausos skatinimo sprendimų skaičius,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</si>
  <si>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2.2P-2 Investicijas gavusios vaikų priežiūros arba švietimo infrastruktūros pajėgumas,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</si>
  <si>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2.2P-3 Metinis pirminės energijos suvartojimo viešuosiuose pastatuose sumažėjimas, kWh / per metus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</si>
  <si>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2.2P-4 Modernizuoti centralizuoto šilumos tiekimo tinklai, km.,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</si>
  <si>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2.2P-5 Namų ūkių, priskirtų geresnei energijos vartojimo efektyvumo klasei, skaičius,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</si>
  <si>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2.2P-6 Sukurti/pagerinti atskiro komunalinių atliekų surinkimo pajėgumai, tonomis per metus, 2018 m.</t>
    </r>
  </si>
  <si>
    <r>
      <rPr>
        <b/>
        <sz val="12"/>
        <color rgb="FF000000"/>
        <rFont val="Times New Roman"/>
        <family val="1"/>
      </rPr>
      <t>Produkto rodiklis:</t>
    </r>
    <r>
      <rPr>
        <sz val="12"/>
        <color rgb="FF000000"/>
        <rFont val="Times New Roman"/>
        <family val="1"/>
      </rPr>
      <t xml:space="preserve"> 2.2P-7 Sukurtos arba atnaujintos atviros erdvės miestų vietovėse, kv. metrai, 2018 m.</t>
    </r>
  </si>
  <si>
    <r>
      <rPr>
        <b/>
        <sz val="12"/>
        <color rgb="FF000000"/>
        <rFont val="Times New Roman"/>
        <family val="1"/>
      </rPr>
      <t>Produkto rodiklis:</t>
    </r>
    <r>
      <rPr>
        <sz val="12"/>
        <color rgb="FF000000"/>
        <rFont val="Times New Roman"/>
        <family val="1"/>
      </rPr>
      <t xml:space="preserve"> 2.2P-8 Švietimo ir kitų švietimo teikėjų įstaigos, kuriose pagal veiksmų programą ERPF lėšomis sukurta ar atnaujinta ne mažiau nei viena edukacinė erdvė, skaičius, 2018 m.</t>
    </r>
  </si>
  <si>
    <r>
      <rPr>
        <b/>
        <sz val="12"/>
        <color rgb="FF000000"/>
        <rFont val="Times New Roman"/>
        <family val="1"/>
      </rPr>
      <t xml:space="preserve">Rezultato rodiklis: </t>
    </r>
    <r>
      <rPr>
        <sz val="12"/>
        <color rgb="FF000000"/>
        <rFont val="Times New Roman"/>
        <family val="1"/>
      </rPr>
      <t>2-R-3 Jaunimo, romų bendruomenės narių, ilgalaikių bedarbių, kitų asmenų, buvusių nepalankioje situacijoje darbo rinkoje, kurių padėtis darbo rinkoje po dalyvavimo vietos plėtros projektuose pagerėjo, skaičius Vilniaus mieste,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</si>
  <si>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2.3P-1 Metinis pirminės energijos suvartojimo viešuosiuose pastatuose sumažėjimas, kWh/per metus,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</si>
  <si>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2.3P-2 Socialines paslaugas gavę tikslinių grupių asmenys (šeimos), skaičius,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</si>
  <si>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2.3P-3 Švietimo ir kitų švietimo teikėjų įstaigos, kuriose pagal veiksmų programą ERPF lėšomis sukurta ar atnaujinta ne mažiau nei viena edukacinė erdvė, skaičius,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</si>
  <si>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2.3P-4 BIVP projektų veiklų dalyviai, skaičius,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</si>
  <si>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2.3P-5 Projektų, kuriuos visiškai arba iš dalies įgyvendino socialiniai partneriai ar NVO, skaičius,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</si>
  <si>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2.3P-6 Modernizuoti kultūros infrastruktūros objektai, skaičius, 2018 m.</t>
    </r>
  </si>
  <si>
    <r>
      <rPr>
        <b/>
        <sz val="12"/>
        <color rgb="FF000000"/>
        <rFont val="Times New Roman"/>
        <family val="1"/>
      </rPr>
      <t xml:space="preserve">Rezultato rodiklis: </t>
    </r>
    <r>
      <rPr>
        <sz val="12"/>
        <color rgb="FF000000"/>
        <rFont val="Times New Roman"/>
        <family val="1"/>
      </rPr>
      <t>3-R-1 Viešojo transporto naudojimas Vilniaus miesto savivaldybėje (mln. kelionių per metus),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</si>
  <si>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3.1P-1 Įgyvendintos darnaus judumo priemonės,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</si>
  <si>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3.1P-2 Įsigytos naujos ekologiškos viešojo transporto priemonės,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</si>
  <si>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3.1P-4 Įdiegtos saugų eismą gerinančios ir aplinkosaugos priemonės,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</si>
  <si>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3.1P-5 Bendras rekonstruotų arba atnaujintų kelių ilgis,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</si>
  <si>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3.1P-6 Įrengtų naujų dviračių ir/ar pėsčiųjų takų ir/ar trasų ilgis,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</si>
  <si>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3.1P-7  Rekonstruotų dviračių ir/ar pėsčiųjų takų ir/ar trasų ilgis, 2018 m.</t>
    </r>
  </si>
  <si>
    <r>
      <rPr>
        <b/>
        <sz val="12"/>
        <color rgb="FF000000"/>
        <rFont val="Times New Roman"/>
        <family val="1"/>
      </rPr>
      <t>Produkto rodiklis:</t>
    </r>
    <r>
      <rPr>
        <sz val="12"/>
        <color rgb="FF000000"/>
        <rFont val="Times New Roman"/>
        <family val="1"/>
      </rPr>
      <t xml:space="preserve"> 3.1P-8Bendras metinis šiltnamio efektą sukeliančių dujų kiekio sumažėjimas, t CO2 ekvivalentu,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</si>
  <si>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3.1P-3 Įdiegtos intelektinės sistemos, skaičius, 2018 m.</t>
    </r>
  </si>
  <si>
    <r>
      <rPr>
        <b/>
        <sz val="12"/>
        <color rgb="FF000000"/>
        <rFont val="Times New Roman"/>
        <family val="1"/>
      </rPr>
      <t xml:space="preserve">Rezultato rodiklis: </t>
    </r>
    <r>
      <rPr>
        <sz val="12"/>
        <color rgb="FF000000"/>
        <rFont val="Times New Roman"/>
        <family val="1"/>
      </rPr>
      <t>3-R-2 Pavojingos automobilių taršos (kietųjų dalelių) emisija Vilniaus miesto gatvėse (tūkst. tonų per metus)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</si>
  <si>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3.2P-1 Bendras naujai nutiestų kelių TEN-T tinkle ilgis, km,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</si>
  <si>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3.2P-2 Įdiegtos saugų eismą gerinančios ir aplinkosaugos priemonės, vnt.,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</si>
  <si>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3.2P-3 Įsigyti gatvių valymo įrengimai, vnt., 2018 m.</t>
    </r>
  </si>
  <si>
    <r>
      <rPr>
        <b/>
        <sz val="12"/>
        <color rgb="FF000000"/>
        <rFont val="Times New Roman"/>
        <family val="1"/>
      </rPr>
      <t xml:space="preserve">Produkto rodiklis: </t>
    </r>
    <r>
      <rPr>
        <sz val="12"/>
        <color rgb="FF000000"/>
        <rFont val="Times New Roman"/>
        <family val="1"/>
      </rPr>
      <t>3.2P-4 Lietaus nuotėkio plotas, iš kurio surenkamam paviršiniam (lietaus) vandeniui tvarkyti įrengta ir (ar) rekonstruota infrastruktūra, ha, 2018 m.</t>
    </r>
  </si>
  <si>
    <t>Produkto rodiklis pasiektas</t>
  </si>
  <si>
    <t>Siekiama rodiklio reikšmė suplanuota 2019 m. (1,0)</t>
  </si>
  <si>
    <t>Siekiama rodiklio reikšmė suplanuota 2020 m. (2,0)</t>
  </si>
  <si>
    <r>
      <rPr>
        <b/>
        <sz val="12"/>
        <color rgb="FF000000"/>
        <rFont val="Times New Roman"/>
        <family val="1"/>
      </rPr>
      <t>Produkto rodiklis:</t>
    </r>
    <r>
      <rPr>
        <sz val="12"/>
        <color rgb="FF000000"/>
        <rFont val="Times New Roman"/>
        <family val="1"/>
        <charset val="186"/>
      </rPr>
      <t xml:space="preserve"> 1.1P-3 Lietaus nuotėkio plotas, iš kurio surenkamam paviršiniam (lietaus) vandeniui tvarkyti, įrengta ir (ar) rekonstruota infrastruktūra,  ha, 2018 m.</t>
    </r>
  </si>
  <si>
    <r>
      <t xml:space="preserve">Rezultato rodiklis: </t>
    </r>
    <r>
      <rPr>
        <sz val="12"/>
        <color indexed="8"/>
        <rFont val="Times New Roman"/>
        <family val="1"/>
        <charset val="186"/>
      </rPr>
      <t>1-R-1Įmonių dirbančiųjų skaičius kūrybinėse, meninėse ir pramogų organizavimo veiklose (EVRK 2 red. R sektorius, išskyrus azartinių žaidimų ir lažybų organizavimo veiklą) bei informacijos ir ryšių veiklose (EVRK 2 red. J sektorius) Vilniaus miesto savivaldybėje, 2018 m.</t>
    </r>
  </si>
  <si>
    <r>
      <rPr>
        <b/>
        <sz val="12"/>
        <color indexed="8"/>
        <rFont val="Times New Roman"/>
        <family val="1"/>
        <charset val="186"/>
      </rPr>
      <t>Produkto rodiklis:</t>
    </r>
    <r>
      <rPr>
        <sz val="12"/>
        <color indexed="8"/>
        <rFont val="Times New Roman"/>
        <family val="1"/>
        <charset val="186"/>
      </rPr>
      <t xml:space="preserve"> 1.1P-1 Bendras rekonstruotų arba atnaujintų kelių ilgis, km, 2018 m.</t>
    </r>
  </si>
  <si>
    <r>
      <rPr>
        <b/>
        <sz val="12"/>
        <color rgb="FF000000"/>
        <rFont val="Times New Roman"/>
        <family val="1"/>
      </rPr>
      <t>Produkto rodiklis:</t>
    </r>
    <r>
      <rPr>
        <sz val="12"/>
        <color rgb="FF000000"/>
        <rFont val="Times New Roman"/>
        <family val="1"/>
        <charset val="186"/>
      </rPr>
      <t xml:space="preserve"> 1.1P-2 Sutvarkyti, įrengti ir pritaikyti lankymui gamtos ir kultūros paveldo objektai ir teritorijos, 2018 m.</t>
    </r>
  </si>
  <si>
    <t>Planuojami apjungti 1.1.1v, 1.1.2v, 1.1.3v, 1.1.4v, 1.1.5v, 1.1.6v veiksmai į vieną "Daugiafunkcis sveikatinimo, ugdymo, švietimo, kultūros ir užimtumo skatinimo kompleksas"</t>
  </si>
  <si>
    <t>Rengiami architektūriniai/projektiniai pasiūlymai</t>
  </si>
  <si>
    <t>Vyksta rangos darbai</t>
  </si>
  <si>
    <t>Vilnios upės šlaitų erozijos pažeistų teritorijų  tvarkymas Pietinėje tikslinėje teritorijoje</t>
  </si>
  <si>
    <t>Vykdomi rangos darbai ir pasirašytas projekto finansavimo sutarties prašymas</t>
  </si>
  <si>
    <t>Siekiama rodiklio reikšmė suplanuota 2020 m. (37000)    </t>
  </si>
  <si>
    <t>Rengiama viešųjų pirkimų dokumentacija</t>
  </si>
  <si>
    <t>Planuojami apjungti 2.3.1v, 2.3.2v, 2.3.3v, 2.3.4v, 2.3.8v veiksmai į vieną "Vilniaus miesto savivaldybės neformalųjį švietimą papildančio ugdymo mokyklų infrastruktūros tobulinimas"</t>
  </si>
  <si>
    <t>Projektas įgyvendinamas</t>
  </si>
  <si>
    <t>Parengtas investicinis projektas</t>
  </si>
  <si>
    <t>Planuojamas veiksmo tikslinimas</t>
  </si>
  <si>
    <t>Vilniaus Jono Basanavičiaus progimnazijos efektyvumo didinimas.</t>
  </si>
  <si>
    <t xml:space="preserve">Veiksmas baigiamas  įgyvendinti. </t>
  </si>
  <si>
    <t>Siūlymai dėl programos keitimo bus pateikti artimiausiu 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</si>
</sst>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C0000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Border="1" applyAlignment="1">
      <alignment horizontal="center" vertical="top" wrapText="1"/>
    </xf>
    <xf numFmtId="3" fontId="8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1" fillId="2" borderId="0" xfId="0" applyFont="1" applyFill="1"/>
    <xf numFmtId="3" fontId="8" fillId="0" borderId="0" xfId="0" applyNumberFormat="1" applyFont="1" applyAlignment="1">
      <alignment horizontal="center" vertical="top"/>
    </xf>
    <xf numFmtId="3" fontId="8" fillId="2" borderId="1" xfId="0" applyNumberFormat="1" applyFont="1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/>
    </xf>
    <xf numFmtId="3" fontId="11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top" wrapText="1"/>
    </xf>
    <xf numFmtId="1" fontId="11" fillId="2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4" fontId="14" fillId="2" borderId="1" xfId="0" applyNumberFormat="1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3" fontId="11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 wrapText="1"/>
    </xf>
    <xf numFmtId="2" fontId="11" fillId="2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/>
    <xf numFmtId="0" fontId="4" fillId="2" borderId="1" xfId="0" applyFont="1" applyFill="1" applyBorder="1" applyAlignment="1">
      <alignment horizontal="center" vertical="top" wrapText="1"/>
    </xf>
    <xf numFmtId="3" fontId="11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3" fontId="14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13" fillId="2" borderId="1" xfId="0" applyFont="1" applyFill="1" applyBorder="1" applyAlignment="1">
      <alignment horizontal="center"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7"/>
  <sheetViews>
    <sheetView tabSelected="1" topLeftCell="A529" zoomScale="85" zoomScaleNormal="85" zoomScaleSheetLayoutView="80" workbookViewId="0">
      <selection activeCell="F512" sqref="F512:F516"/>
    </sheetView>
  </sheetViews>
  <sheetFormatPr defaultColWidth="9.109375" defaultRowHeight="15.6" x14ac:dyDescent="0.3"/>
  <cols>
    <col min="1" max="1" width="14.6640625" style="4" customWidth="1"/>
    <col min="2" max="2" width="35.109375" style="3" customWidth="1"/>
    <col min="3" max="3" width="17.109375" style="1" customWidth="1"/>
    <col min="4" max="4" width="23.33203125" style="1" customWidth="1"/>
    <col min="5" max="5" width="16.109375" style="6" customWidth="1"/>
    <col min="6" max="6" width="16" style="33" customWidth="1"/>
    <col min="7" max="7" width="35.109375" style="1" customWidth="1"/>
    <col min="8" max="8" width="14.88671875" style="1" customWidth="1"/>
    <col min="9" max="9" width="15.44140625" style="2" customWidth="1"/>
    <col min="10" max="10" width="30.33203125" style="1" customWidth="1"/>
    <col min="11" max="16384" width="9.109375" style="1"/>
  </cols>
  <sheetData>
    <row r="1" spans="1:10" ht="46.2" customHeight="1" x14ac:dyDescent="0.3">
      <c r="I1" s="72" t="s">
        <v>20</v>
      </c>
      <c r="J1" s="72"/>
    </row>
    <row r="3" spans="1:10" x14ac:dyDescent="0.3">
      <c r="A3" s="73" t="s">
        <v>18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x14ac:dyDescent="0.3">
      <c r="A4" s="73" t="s">
        <v>19</v>
      </c>
      <c r="B4" s="73"/>
      <c r="C4" s="73"/>
      <c r="D4" s="73"/>
      <c r="E4" s="73"/>
      <c r="F4" s="73"/>
      <c r="G4" s="73"/>
      <c r="H4" s="73"/>
      <c r="I4" s="73"/>
      <c r="J4" s="73"/>
    </row>
    <row r="6" spans="1:10" ht="78" x14ac:dyDescent="0.3">
      <c r="A6" s="29"/>
      <c r="B6" s="30" t="s">
        <v>0</v>
      </c>
      <c r="C6" s="31" t="s">
        <v>15</v>
      </c>
      <c r="D6" s="31" t="s">
        <v>1</v>
      </c>
      <c r="E6" s="32" t="s">
        <v>2</v>
      </c>
      <c r="F6" s="29" t="s">
        <v>3</v>
      </c>
      <c r="G6" s="31" t="s">
        <v>4</v>
      </c>
      <c r="H6" s="31" t="s">
        <v>5</v>
      </c>
      <c r="I6" s="31" t="s">
        <v>6</v>
      </c>
      <c r="J6" s="31" t="s">
        <v>16</v>
      </c>
    </row>
    <row r="7" spans="1:10" ht="90" customHeight="1" x14ac:dyDescent="0.3">
      <c r="A7" s="17" t="s">
        <v>21</v>
      </c>
      <c r="B7" s="45" t="s">
        <v>31</v>
      </c>
      <c r="C7" s="40"/>
      <c r="D7" s="40"/>
      <c r="E7" s="42"/>
      <c r="F7" s="39"/>
      <c r="G7" s="45" t="s">
        <v>32</v>
      </c>
      <c r="H7" s="40">
        <v>81.2</v>
      </c>
      <c r="I7" s="41">
        <v>81.3</v>
      </c>
      <c r="J7" s="45" t="s">
        <v>199</v>
      </c>
    </row>
    <row r="8" spans="1:10" ht="147.75" customHeight="1" x14ac:dyDescent="0.3">
      <c r="A8" s="77" t="s">
        <v>22</v>
      </c>
      <c r="B8" s="63" t="s">
        <v>33</v>
      </c>
      <c r="C8" s="61" t="s">
        <v>34</v>
      </c>
      <c r="D8" s="70" t="s">
        <v>30</v>
      </c>
      <c r="E8" s="76">
        <f>E16+E17+E18+E19+E20+SUM(E22:E26)+SUM(E28:E32)+SUM(E34:E38)+SUM(E40:E44)+SUM(E46:E50)+SUM(E52:E56)+SUM(E58:E62)+SUM(E64:E68)+SUM(E70:E74)+SUM(E76:E80)+SUM(E82:E86)</f>
        <v>117483339.43000001</v>
      </c>
      <c r="F8" s="76">
        <f>F16+F17+F18+F19+F20+SUM(F22:F26)+SUM(F28:F32)+SUM(F34:F38)+SUM(F40:F44)+SUM(F46:F50)+SUM(F52:F56)+SUM(F58:F62)+SUM(F64:F68)+SUM(F70:F74)+SUM(F76:F80)+SUM(F82:F86)</f>
        <v>6955331.6090000002</v>
      </c>
      <c r="G8" s="18" t="s">
        <v>292</v>
      </c>
      <c r="H8" s="35">
        <v>25700</v>
      </c>
      <c r="I8" s="36">
        <v>27502</v>
      </c>
      <c r="J8" s="45" t="s">
        <v>199</v>
      </c>
    </row>
    <row r="9" spans="1:10" ht="54.75" customHeight="1" x14ac:dyDescent="0.3">
      <c r="A9" s="77"/>
      <c r="B9" s="63"/>
      <c r="C9" s="61"/>
      <c r="D9" s="70"/>
      <c r="E9" s="76"/>
      <c r="F9" s="76"/>
      <c r="G9" s="7" t="s">
        <v>293</v>
      </c>
      <c r="H9" s="15">
        <v>0</v>
      </c>
      <c r="I9" s="35">
        <v>0</v>
      </c>
      <c r="J9" s="8" t="s">
        <v>289</v>
      </c>
    </row>
    <row r="10" spans="1:10" ht="81" customHeight="1" x14ac:dyDescent="0.3">
      <c r="A10" s="77"/>
      <c r="B10" s="63"/>
      <c r="C10" s="61"/>
      <c r="D10" s="70"/>
      <c r="E10" s="76"/>
      <c r="F10" s="76"/>
      <c r="G10" s="47" t="s">
        <v>294</v>
      </c>
      <c r="H10" s="39">
        <v>0</v>
      </c>
      <c r="I10" s="35">
        <v>0</v>
      </c>
      <c r="J10" s="8" t="s">
        <v>290</v>
      </c>
    </row>
    <row r="11" spans="1:10" ht="97.5" customHeight="1" x14ac:dyDescent="0.3">
      <c r="A11" s="77"/>
      <c r="B11" s="63"/>
      <c r="C11" s="61"/>
      <c r="D11" s="70"/>
      <c r="E11" s="76"/>
      <c r="F11" s="76"/>
      <c r="G11" s="47" t="s">
        <v>291</v>
      </c>
      <c r="H11" s="39">
        <v>315</v>
      </c>
      <c r="I11" s="35">
        <v>0</v>
      </c>
      <c r="J11" s="46" t="s">
        <v>184</v>
      </c>
    </row>
    <row r="12" spans="1:10" ht="64.5" customHeight="1" x14ac:dyDescent="0.3">
      <c r="A12" s="77"/>
      <c r="B12" s="61"/>
      <c r="C12" s="61"/>
      <c r="D12" s="70"/>
      <c r="E12" s="76"/>
      <c r="F12" s="68"/>
      <c r="G12" s="7" t="s">
        <v>200</v>
      </c>
      <c r="H12" s="42">
        <v>35300</v>
      </c>
      <c r="I12" s="35">
        <v>0</v>
      </c>
      <c r="J12" s="46" t="s">
        <v>184</v>
      </c>
    </row>
    <row r="13" spans="1:10" ht="66" customHeight="1" x14ac:dyDescent="0.3">
      <c r="A13" s="77"/>
      <c r="B13" s="61"/>
      <c r="C13" s="61"/>
      <c r="D13" s="70"/>
      <c r="E13" s="76"/>
      <c r="F13" s="68"/>
      <c r="G13" s="7" t="s">
        <v>201</v>
      </c>
      <c r="H13" s="42">
        <v>105000</v>
      </c>
      <c r="I13" s="35">
        <v>0</v>
      </c>
      <c r="J13" s="46" t="s">
        <v>184</v>
      </c>
    </row>
    <row r="14" spans="1:10" ht="66" customHeight="1" x14ac:dyDescent="0.3">
      <c r="A14" s="77"/>
      <c r="B14" s="61"/>
      <c r="C14" s="61"/>
      <c r="D14" s="70"/>
      <c r="E14" s="76"/>
      <c r="F14" s="68"/>
      <c r="G14" s="7" t="s">
        <v>202</v>
      </c>
      <c r="H14" s="35">
        <v>5</v>
      </c>
      <c r="I14" s="35">
        <v>0</v>
      </c>
      <c r="J14" s="46" t="s">
        <v>184</v>
      </c>
    </row>
    <row r="15" spans="1:10" ht="152.25" customHeight="1" x14ac:dyDescent="0.3">
      <c r="A15" s="44" t="s">
        <v>35</v>
      </c>
      <c r="B15" s="45" t="s">
        <v>78</v>
      </c>
      <c r="C15" s="40" t="s">
        <v>203</v>
      </c>
      <c r="D15" s="43" t="s">
        <v>49</v>
      </c>
      <c r="E15" s="42" t="s">
        <v>8</v>
      </c>
      <c r="F15" s="39" t="s">
        <v>8</v>
      </c>
      <c r="G15" s="40" t="s">
        <v>8</v>
      </c>
      <c r="H15" s="57" t="s">
        <v>8</v>
      </c>
      <c r="I15" s="57"/>
      <c r="J15" s="8" t="s">
        <v>295</v>
      </c>
    </row>
    <row r="16" spans="1:10" ht="32.25" customHeight="1" x14ac:dyDescent="0.3">
      <c r="A16" s="59"/>
      <c r="B16" s="60"/>
      <c r="C16" s="57" t="s">
        <v>17</v>
      </c>
      <c r="D16" s="40" t="s">
        <v>9</v>
      </c>
      <c r="E16" s="14">
        <v>723031</v>
      </c>
      <c r="F16" s="39">
        <v>0</v>
      </c>
      <c r="G16" s="57" t="s">
        <v>8</v>
      </c>
      <c r="H16" s="57" t="s">
        <v>8</v>
      </c>
      <c r="I16" s="57"/>
      <c r="J16" s="57"/>
    </row>
    <row r="17" spans="1:10" ht="31.5" customHeight="1" x14ac:dyDescent="0.3">
      <c r="A17" s="59"/>
      <c r="B17" s="60"/>
      <c r="C17" s="57"/>
      <c r="D17" s="40" t="s">
        <v>10</v>
      </c>
      <c r="E17" s="14">
        <v>723030</v>
      </c>
      <c r="F17" s="39">
        <v>0</v>
      </c>
      <c r="G17" s="57"/>
      <c r="H17" s="57"/>
      <c r="I17" s="57"/>
      <c r="J17" s="57"/>
    </row>
    <row r="18" spans="1:10" x14ac:dyDescent="0.3">
      <c r="A18" s="59"/>
      <c r="B18" s="60"/>
      <c r="C18" s="57"/>
      <c r="D18" s="40" t="s">
        <v>11</v>
      </c>
      <c r="E18" s="42">
        <v>0</v>
      </c>
      <c r="F18" s="39">
        <v>0</v>
      </c>
      <c r="G18" s="57"/>
      <c r="H18" s="57"/>
      <c r="I18" s="57"/>
      <c r="J18" s="57"/>
    </row>
    <row r="19" spans="1:10" x14ac:dyDescent="0.3">
      <c r="A19" s="59"/>
      <c r="B19" s="60"/>
      <c r="C19" s="57"/>
      <c r="D19" s="40" t="s">
        <v>12</v>
      </c>
      <c r="E19" s="42">
        <v>0</v>
      </c>
      <c r="F19" s="39">
        <v>0</v>
      </c>
      <c r="G19" s="57"/>
      <c r="H19" s="57"/>
      <c r="I19" s="57"/>
      <c r="J19" s="57"/>
    </row>
    <row r="20" spans="1:10" x14ac:dyDescent="0.3">
      <c r="A20" s="59"/>
      <c r="B20" s="60"/>
      <c r="C20" s="57"/>
      <c r="D20" s="40" t="s">
        <v>13</v>
      </c>
      <c r="E20" s="14">
        <v>8194345</v>
      </c>
      <c r="F20" s="39">
        <v>0</v>
      </c>
      <c r="G20" s="57"/>
      <c r="H20" s="57"/>
      <c r="I20" s="57"/>
      <c r="J20" s="57"/>
    </row>
    <row r="21" spans="1:10" ht="96" customHeight="1" x14ac:dyDescent="0.3">
      <c r="A21" s="44" t="s">
        <v>79</v>
      </c>
      <c r="B21" s="45" t="s">
        <v>80</v>
      </c>
      <c r="C21" s="40" t="s">
        <v>203</v>
      </c>
      <c r="D21" s="40" t="s">
        <v>49</v>
      </c>
      <c r="E21" s="42" t="s">
        <v>8</v>
      </c>
      <c r="F21" s="39" t="s">
        <v>8</v>
      </c>
      <c r="G21" s="40" t="s">
        <v>8</v>
      </c>
      <c r="H21" s="57" t="s">
        <v>8</v>
      </c>
      <c r="I21" s="57"/>
      <c r="J21" s="8" t="s">
        <v>295</v>
      </c>
    </row>
    <row r="22" spans="1:10" ht="30.75" customHeight="1" x14ac:dyDescent="0.3">
      <c r="A22" s="69"/>
      <c r="B22" s="57"/>
      <c r="C22" s="57" t="s">
        <v>17</v>
      </c>
      <c r="D22" s="40" t="s">
        <v>9</v>
      </c>
      <c r="E22" s="14">
        <v>234099</v>
      </c>
      <c r="F22" s="39">
        <v>0</v>
      </c>
      <c r="G22" s="57" t="s">
        <v>8</v>
      </c>
      <c r="H22" s="57" t="s">
        <v>8</v>
      </c>
      <c r="I22" s="57"/>
      <c r="J22" s="65"/>
    </row>
    <row r="23" spans="1:10" ht="32.25" customHeight="1" x14ac:dyDescent="0.3">
      <c r="A23" s="69"/>
      <c r="B23" s="57"/>
      <c r="C23" s="57"/>
      <c r="D23" s="40" t="s">
        <v>10</v>
      </c>
      <c r="E23" s="14">
        <v>234098</v>
      </c>
      <c r="F23" s="39">
        <v>0</v>
      </c>
      <c r="G23" s="57"/>
      <c r="H23" s="57"/>
      <c r="I23" s="57"/>
      <c r="J23" s="65"/>
    </row>
    <row r="24" spans="1:10" ht="19.5" customHeight="1" x14ac:dyDescent="0.3">
      <c r="A24" s="69"/>
      <c r="B24" s="57"/>
      <c r="C24" s="57"/>
      <c r="D24" s="40" t="s">
        <v>11</v>
      </c>
      <c r="E24" s="42">
        <v>0</v>
      </c>
      <c r="F24" s="39">
        <v>0</v>
      </c>
      <c r="G24" s="57"/>
      <c r="H24" s="57"/>
      <c r="I24" s="57"/>
      <c r="J24" s="65"/>
    </row>
    <row r="25" spans="1:10" ht="18" customHeight="1" x14ac:dyDescent="0.3">
      <c r="A25" s="69"/>
      <c r="B25" s="57"/>
      <c r="C25" s="57"/>
      <c r="D25" s="40" t="s">
        <v>12</v>
      </c>
      <c r="E25" s="42">
        <v>0</v>
      </c>
      <c r="F25" s="39">
        <v>0</v>
      </c>
      <c r="G25" s="57"/>
      <c r="H25" s="57"/>
      <c r="I25" s="57"/>
      <c r="J25" s="65"/>
    </row>
    <row r="26" spans="1:10" ht="16.5" customHeight="1" x14ac:dyDescent="0.3">
      <c r="A26" s="69"/>
      <c r="B26" s="57"/>
      <c r="C26" s="57"/>
      <c r="D26" s="40" t="s">
        <v>13</v>
      </c>
      <c r="E26" s="14">
        <v>2653117</v>
      </c>
      <c r="F26" s="39">
        <v>0</v>
      </c>
      <c r="G26" s="57"/>
      <c r="H26" s="57"/>
      <c r="I26" s="57"/>
      <c r="J26" s="65"/>
    </row>
    <row r="27" spans="1:10" ht="118.5" customHeight="1" x14ac:dyDescent="0.3">
      <c r="A27" s="44" t="s">
        <v>81</v>
      </c>
      <c r="B27" s="45" t="s">
        <v>82</v>
      </c>
      <c r="C27" s="40" t="s">
        <v>203</v>
      </c>
      <c r="D27" s="40" t="s">
        <v>49</v>
      </c>
      <c r="E27" s="42" t="s">
        <v>8</v>
      </c>
      <c r="F27" s="39" t="s">
        <v>8</v>
      </c>
      <c r="G27" s="40" t="s">
        <v>8</v>
      </c>
      <c r="H27" s="57" t="s">
        <v>8</v>
      </c>
      <c r="I27" s="57"/>
      <c r="J27" s="8" t="s">
        <v>295</v>
      </c>
    </row>
    <row r="28" spans="1:10" ht="36" customHeight="1" x14ac:dyDescent="0.3">
      <c r="A28" s="59"/>
      <c r="B28" s="60"/>
      <c r="C28" s="57" t="s">
        <v>17</v>
      </c>
      <c r="D28" s="40" t="s">
        <v>9</v>
      </c>
      <c r="E28" s="14">
        <v>1080042</v>
      </c>
      <c r="F28" s="39">
        <v>0</v>
      </c>
      <c r="G28" s="57" t="s">
        <v>8</v>
      </c>
      <c r="H28" s="57" t="s">
        <v>8</v>
      </c>
      <c r="I28" s="57"/>
      <c r="J28" s="65"/>
    </row>
    <row r="29" spans="1:10" ht="33" customHeight="1" x14ac:dyDescent="0.3">
      <c r="A29" s="59"/>
      <c r="B29" s="60"/>
      <c r="C29" s="57"/>
      <c r="D29" s="40" t="s">
        <v>10</v>
      </c>
      <c r="E29" s="14">
        <v>1080041</v>
      </c>
      <c r="F29" s="39">
        <v>0</v>
      </c>
      <c r="G29" s="57"/>
      <c r="H29" s="57"/>
      <c r="I29" s="57"/>
      <c r="J29" s="65"/>
    </row>
    <row r="30" spans="1:10" ht="18" customHeight="1" x14ac:dyDescent="0.3">
      <c r="A30" s="59"/>
      <c r="B30" s="60"/>
      <c r="C30" s="57"/>
      <c r="D30" s="40" t="s">
        <v>11</v>
      </c>
      <c r="E30" s="42">
        <v>0</v>
      </c>
      <c r="F30" s="39">
        <v>0</v>
      </c>
      <c r="G30" s="57"/>
      <c r="H30" s="57"/>
      <c r="I30" s="57"/>
      <c r="J30" s="65"/>
    </row>
    <row r="31" spans="1:10" ht="16.5" customHeight="1" x14ac:dyDescent="0.3">
      <c r="A31" s="59"/>
      <c r="B31" s="60"/>
      <c r="C31" s="57"/>
      <c r="D31" s="40" t="s">
        <v>12</v>
      </c>
      <c r="E31" s="42">
        <v>0</v>
      </c>
      <c r="F31" s="39">
        <v>0</v>
      </c>
      <c r="G31" s="57"/>
      <c r="H31" s="57"/>
      <c r="I31" s="57"/>
      <c r="J31" s="65"/>
    </row>
    <row r="32" spans="1:10" ht="16.5" customHeight="1" x14ac:dyDescent="0.3">
      <c r="A32" s="59"/>
      <c r="B32" s="60"/>
      <c r="C32" s="57"/>
      <c r="D32" s="40" t="s">
        <v>13</v>
      </c>
      <c r="E32" s="14">
        <v>12240473</v>
      </c>
      <c r="F32" s="39">
        <v>0</v>
      </c>
      <c r="G32" s="57"/>
      <c r="H32" s="57"/>
      <c r="I32" s="57"/>
      <c r="J32" s="65"/>
    </row>
    <row r="33" spans="1:10" ht="139.5" customHeight="1" x14ac:dyDescent="0.3">
      <c r="A33" s="44" t="s">
        <v>83</v>
      </c>
      <c r="B33" s="45" t="s">
        <v>84</v>
      </c>
      <c r="C33" s="40" t="s">
        <v>203</v>
      </c>
      <c r="D33" s="40" t="s">
        <v>49</v>
      </c>
      <c r="E33" s="42" t="s">
        <v>8</v>
      </c>
      <c r="F33" s="39" t="s">
        <v>8</v>
      </c>
      <c r="G33" s="40" t="s">
        <v>8</v>
      </c>
      <c r="H33" s="57" t="s">
        <v>8</v>
      </c>
      <c r="I33" s="57"/>
      <c r="J33" s="8" t="s">
        <v>295</v>
      </c>
    </row>
    <row r="34" spans="1:10" ht="33" customHeight="1" x14ac:dyDescent="0.3">
      <c r="A34" s="59"/>
      <c r="B34" s="60"/>
      <c r="C34" s="57" t="s">
        <v>17</v>
      </c>
      <c r="D34" s="40" t="s">
        <v>9</v>
      </c>
      <c r="E34" s="14">
        <v>293805</v>
      </c>
      <c r="F34" s="39">
        <v>0</v>
      </c>
      <c r="G34" s="57" t="s">
        <v>8</v>
      </c>
      <c r="H34" s="57" t="s">
        <v>8</v>
      </c>
      <c r="I34" s="57"/>
      <c r="J34" s="65"/>
    </row>
    <row r="35" spans="1:10" ht="18" customHeight="1" x14ac:dyDescent="0.3">
      <c r="A35" s="59"/>
      <c r="B35" s="60"/>
      <c r="C35" s="57"/>
      <c r="D35" s="40" t="s">
        <v>10</v>
      </c>
      <c r="E35" s="14">
        <v>293804</v>
      </c>
      <c r="F35" s="39">
        <v>0</v>
      </c>
      <c r="G35" s="57"/>
      <c r="H35" s="57"/>
      <c r="I35" s="57"/>
      <c r="J35" s="65"/>
    </row>
    <row r="36" spans="1:10" ht="15.75" customHeight="1" x14ac:dyDescent="0.3">
      <c r="A36" s="59"/>
      <c r="B36" s="60"/>
      <c r="C36" s="57"/>
      <c r="D36" s="40" t="s">
        <v>11</v>
      </c>
      <c r="E36" s="42">
        <v>0</v>
      </c>
      <c r="F36" s="39">
        <v>0</v>
      </c>
      <c r="G36" s="57"/>
      <c r="H36" s="57"/>
      <c r="I36" s="57"/>
      <c r="J36" s="65"/>
    </row>
    <row r="37" spans="1:10" ht="18.75" customHeight="1" x14ac:dyDescent="0.3">
      <c r="A37" s="59"/>
      <c r="B37" s="60"/>
      <c r="C37" s="57"/>
      <c r="D37" s="40" t="s">
        <v>12</v>
      </c>
      <c r="E37" s="42">
        <v>0</v>
      </c>
      <c r="F37" s="39">
        <v>0</v>
      </c>
      <c r="G37" s="57"/>
      <c r="H37" s="57"/>
      <c r="I37" s="57"/>
      <c r="J37" s="65"/>
    </row>
    <row r="38" spans="1:10" ht="17.25" customHeight="1" x14ac:dyDescent="0.3">
      <c r="A38" s="59"/>
      <c r="B38" s="60"/>
      <c r="C38" s="57"/>
      <c r="D38" s="40" t="s">
        <v>13</v>
      </c>
      <c r="E38" s="14">
        <v>3329784</v>
      </c>
      <c r="F38" s="39">
        <v>0</v>
      </c>
      <c r="G38" s="57"/>
      <c r="H38" s="57"/>
      <c r="I38" s="57"/>
      <c r="J38" s="65"/>
    </row>
    <row r="39" spans="1:10" ht="141" customHeight="1" x14ac:dyDescent="0.3">
      <c r="A39" s="44" t="s">
        <v>85</v>
      </c>
      <c r="B39" s="45" t="s">
        <v>86</v>
      </c>
      <c r="C39" s="40" t="s">
        <v>203</v>
      </c>
      <c r="D39" s="40" t="s">
        <v>49</v>
      </c>
      <c r="E39" s="42" t="s">
        <v>8</v>
      </c>
      <c r="F39" s="39" t="s">
        <v>8</v>
      </c>
      <c r="G39" s="40" t="s">
        <v>8</v>
      </c>
      <c r="H39" s="57" t="s">
        <v>8</v>
      </c>
      <c r="I39" s="57"/>
      <c r="J39" s="8" t="s">
        <v>295</v>
      </c>
    </row>
    <row r="40" spans="1:10" ht="33" customHeight="1" x14ac:dyDescent="0.3">
      <c r="A40" s="59"/>
      <c r="B40" s="60"/>
      <c r="C40" s="57" t="s">
        <v>17</v>
      </c>
      <c r="D40" s="40" t="s">
        <v>9</v>
      </c>
      <c r="E40" s="14">
        <v>270145</v>
      </c>
      <c r="F40" s="39">
        <v>0</v>
      </c>
      <c r="G40" s="57" t="s">
        <v>8</v>
      </c>
      <c r="H40" s="57" t="s">
        <v>8</v>
      </c>
      <c r="I40" s="57"/>
      <c r="J40" s="65"/>
    </row>
    <row r="41" spans="1:10" ht="35.25" customHeight="1" x14ac:dyDescent="0.3">
      <c r="A41" s="59"/>
      <c r="B41" s="60"/>
      <c r="C41" s="57"/>
      <c r="D41" s="40" t="s">
        <v>10</v>
      </c>
      <c r="E41" s="14">
        <v>270144</v>
      </c>
      <c r="F41" s="39">
        <v>0</v>
      </c>
      <c r="G41" s="57"/>
      <c r="H41" s="57"/>
      <c r="I41" s="57"/>
      <c r="J41" s="65"/>
    </row>
    <row r="42" spans="1:10" ht="16.5" customHeight="1" x14ac:dyDescent="0.3">
      <c r="A42" s="59"/>
      <c r="B42" s="60"/>
      <c r="C42" s="57"/>
      <c r="D42" s="40" t="s">
        <v>11</v>
      </c>
      <c r="E42" s="42">
        <v>0</v>
      </c>
      <c r="F42" s="39">
        <v>0</v>
      </c>
      <c r="G42" s="57"/>
      <c r="H42" s="57"/>
      <c r="I42" s="57"/>
      <c r="J42" s="65"/>
    </row>
    <row r="43" spans="1:10" ht="16.5" customHeight="1" x14ac:dyDescent="0.3">
      <c r="A43" s="59"/>
      <c r="B43" s="60"/>
      <c r="C43" s="57"/>
      <c r="D43" s="40" t="s">
        <v>12</v>
      </c>
      <c r="E43" s="42">
        <v>0</v>
      </c>
      <c r="F43" s="39">
        <v>0</v>
      </c>
      <c r="G43" s="57"/>
      <c r="H43" s="57"/>
      <c r="I43" s="57"/>
      <c r="J43" s="65"/>
    </row>
    <row r="44" spans="1:10" ht="18" customHeight="1" x14ac:dyDescent="0.3">
      <c r="A44" s="59"/>
      <c r="B44" s="60"/>
      <c r="C44" s="57"/>
      <c r="D44" s="40" t="s">
        <v>13</v>
      </c>
      <c r="E44" s="14">
        <v>3061637</v>
      </c>
      <c r="F44" s="39">
        <v>0</v>
      </c>
      <c r="G44" s="57"/>
      <c r="H44" s="57"/>
      <c r="I44" s="57"/>
      <c r="J44" s="65"/>
    </row>
    <row r="45" spans="1:10" ht="117" customHeight="1" x14ac:dyDescent="0.3">
      <c r="A45" s="44" t="s">
        <v>204</v>
      </c>
      <c r="B45" s="19" t="s">
        <v>205</v>
      </c>
      <c r="C45" s="40" t="s">
        <v>203</v>
      </c>
      <c r="D45" s="40" t="s">
        <v>49</v>
      </c>
      <c r="E45" s="42" t="s">
        <v>8</v>
      </c>
      <c r="F45" s="39" t="s">
        <v>8</v>
      </c>
      <c r="G45" s="40" t="s">
        <v>8</v>
      </c>
      <c r="H45" s="57" t="s">
        <v>8</v>
      </c>
      <c r="I45" s="57"/>
      <c r="J45" s="8" t="s">
        <v>295</v>
      </c>
    </row>
    <row r="46" spans="1:10" ht="18" customHeight="1" x14ac:dyDescent="0.3">
      <c r="A46" s="69"/>
      <c r="B46" s="57"/>
      <c r="C46" s="57" t="s">
        <v>17</v>
      </c>
      <c r="D46" s="40" t="s">
        <v>9</v>
      </c>
      <c r="E46" s="42">
        <v>0</v>
      </c>
      <c r="F46" s="39">
        <v>0</v>
      </c>
      <c r="G46" s="57" t="s">
        <v>8</v>
      </c>
      <c r="H46" s="57" t="s">
        <v>8</v>
      </c>
      <c r="I46" s="57"/>
      <c r="J46" s="65"/>
    </row>
    <row r="47" spans="1:10" ht="18" customHeight="1" x14ac:dyDescent="0.3">
      <c r="A47" s="69"/>
      <c r="B47" s="57"/>
      <c r="C47" s="57"/>
      <c r="D47" s="40" t="s">
        <v>10</v>
      </c>
      <c r="E47" s="14">
        <v>33573504</v>
      </c>
      <c r="F47" s="39">
        <v>0</v>
      </c>
      <c r="G47" s="57"/>
      <c r="H47" s="57"/>
      <c r="I47" s="57"/>
      <c r="J47" s="65"/>
    </row>
    <row r="48" spans="1:10" ht="18" customHeight="1" x14ac:dyDescent="0.3">
      <c r="A48" s="69"/>
      <c r="B48" s="57"/>
      <c r="C48" s="57"/>
      <c r="D48" s="40" t="s">
        <v>11</v>
      </c>
      <c r="E48" s="42">
        <v>0</v>
      </c>
      <c r="F48" s="39">
        <v>0</v>
      </c>
      <c r="G48" s="57"/>
      <c r="H48" s="57"/>
      <c r="I48" s="57"/>
      <c r="J48" s="65"/>
    </row>
    <row r="49" spans="1:10" ht="18" customHeight="1" x14ac:dyDescent="0.3">
      <c r="A49" s="69"/>
      <c r="B49" s="57"/>
      <c r="C49" s="57"/>
      <c r="D49" s="40" t="s">
        <v>12</v>
      </c>
      <c r="E49" s="42">
        <v>0</v>
      </c>
      <c r="F49" s="39">
        <v>0</v>
      </c>
      <c r="G49" s="57"/>
      <c r="H49" s="57"/>
      <c r="I49" s="57"/>
      <c r="J49" s="65"/>
    </row>
    <row r="50" spans="1:10" ht="18" customHeight="1" x14ac:dyDescent="0.3">
      <c r="A50" s="69"/>
      <c r="B50" s="57"/>
      <c r="C50" s="57"/>
      <c r="D50" s="40" t="s">
        <v>13</v>
      </c>
      <c r="E50" s="42">
        <v>0</v>
      </c>
      <c r="F50" s="39">
        <v>0</v>
      </c>
      <c r="G50" s="57"/>
      <c r="H50" s="57"/>
      <c r="I50" s="57"/>
      <c r="J50" s="65"/>
    </row>
    <row r="51" spans="1:10" s="9" customFormat="1" ht="84.75" customHeight="1" x14ac:dyDescent="0.3">
      <c r="A51" s="44" t="s">
        <v>23</v>
      </c>
      <c r="B51" s="45" t="s">
        <v>87</v>
      </c>
      <c r="C51" s="40" t="s">
        <v>203</v>
      </c>
      <c r="D51" s="40" t="s">
        <v>49</v>
      </c>
      <c r="E51" s="42" t="s">
        <v>8</v>
      </c>
      <c r="F51" s="39" t="s">
        <v>8</v>
      </c>
      <c r="G51" s="40" t="s">
        <v>8</v>
      </c>
      <c r="H51" s="57" t="s">
        <v>8</v>
      </c>
      <c r="I51" s="57"/>
      <c r="J51" s="8" t="s">
        <v>296</v>
      </c>
    </row>
    <row r="52" spans="1:10" ht="39.75" customHeight="1" x14ac:dyDescent="0.3">
      <c r="A52" s="69"/>
      <c r="B52" s="57"/>
      <c r="C52" s="57" t="s">
        <v>17</v>
      </c>
      <c r="D52" s="40" t="s">
        <v>9</v>
      </c>
      <c r="E52" s="42">
        <v>2555470</v>
      </c>
      <c r="F52" s="39">
        <v>0</v>
      </c>
      <c r="G52" s="57" t="s">
        <v>8</v>
      </c>
      <c r="H52" s="57" t="s">
        <v>8</v>
      </c>
      <c r="I52" s="57"/>
      <c r="J52" s="57"/>
    </row>
    <row r="53" spans="1:10" ht="33" customHeight="1" x14ac:dyDescent="0.3">
      <c r="A53" s="69"/>
      <c r="B53" s="57"/>
      <c r="C53" s="57"/>
      <c r="D53" s="40" t="s">
        <v>10</v>
      </c>
      <c r="E53" s="42">
        <v>0</v>
      </c>
      <c r="F53" s="39">
        <v>0</v>
      </c>
      <c r="G53" s="57"/>
      <c r="H53" s="57"/>
      <c r="I53" s="57"/>
      <c r="J53" s="57"/>
    </row>
    <row r="54" spans="1:10" ht="18.75" customHeight="1" x14ac:dyDescent="0.3">
      <c r="A54" s="69"/>
      <c r="B54" s="57"/>
      <c r="C54" s="57"/>
      <c r="D54" s="40" t="s">
        <v>11</v>
      </c>
      <c r="E54" s="42">
        <v>0</v>
      </c>
      <c r="F54" s="39">
        <v>0</v>
      </c>
      <c r="G54" s="57"/>
      <c r="H54" s="57"/>
      <c r="I54" s="57"/>
      <c r="J54" s="57"/>
    </row>
    <row r="55" spans="1:10" ht="20.25" customHeight="1" x14ac:dyDescent="0.3">
      <c r="A55" s="69"/>
      <c r="B55" s="57"/>
      <c r="C55" s="57"/>
      <c r="D55" s="40" t="s">
        <v>12</v>
      </c>
      <c r="E55" s="42">
        <v>0</v>
      </c>
      <c r="F55" s="39">
        <v>0</v>
      </c>
      <c r="G55" s="57"/>
      <c r="H55" s="57"/>
      <c r="I55" s="57"/>
      <c r="J55" s="57"/>
    </row>
    <row r="56" spans="1:10" ht="21.75" customHeight="1" x14ac:dyDescent="0.3">
      <c r="A56" s="69"/>
      <c r="B56" s="57"/>
      <c r="C56" s="57"/>
      <c r="D56" s="40" t="s">
        <v>13</v>
      </c>
      <c r="E56" s="42">
        <v>14481001</v>
      </c>
      <c r="F56" s="39">
        <v>0</v>
      </c>
      <c r="G56" s="57"/>
      <c r="H56" s="57"/>
      <c r="I56" s="57"/>
      <c r="J56" s="57"/>
    </row>
    <row r="57" spans="1:10" ht="51.75" customHeight="1" x14ac:dyDescent="0.3">
      <c r="A57" s="44" t="s">
        <v>24</v>
      </c>
      <c r="B57" s="45" t="s">
        <v>88</v>
      </c>
      <c r="C57" s="40" t="s">
        <v>203</v>
      </c>
      <c r="D57" s="40" t="s">
        <v>49</v>
      </c>
      <c r="E57" s="42" t="s">
        <v>8</v>
      </c>
      <c r="F57" s="39" t="s">
        <v>8</v>
      </c>
      <c r="G57" s="40" t="s">
        <v>8</v>
      </c>
      <c r="H57" s="57" t="s">
        <v>8</v>
      </c>
      <c r="I57" s="57"/>
      <c r="J57" s="47" t="s">
        <v>197</v>
      </c>
    </row>
    <row r="58" spans="1:10" ht="36.75" customHeight="1" x14ac:dyDescent="0.3">
      <c r="A58" s="59"/>
      <c r="B58" s="60"/>
      <c r="C58" s="57" t="s">
        <v>17</v>
      </c>
      <c r="D58" s="40" t="s">
        <v>9</v>
      </c>
      <c r="E58" s="11">
        <v>298565</v>
      </c>
      <c r="F58" s="39">
        <v>0</v>
      </c>
      <c r="G58" s="57" t="s">
        <v>8</v>
      </c>
      <c r="H58" s="57" t="s">
        <v>8</v>
      </c>
      <c r="I58" s="57"/>
      <c r="J58" s="65"/>
    </row>
    <row r="59" spans="1:10" ht="30.75" customHeight="1" x14ac:dyDescent="0.3">
      <c r="A59" s="59"/>
      <c r="B59" s="60"/>
      <c r="C59" s="57"/>
      <c r="D59" s="40" t="s">
        <v>10</v>
      </c>
      <c r="E59" s="11">
        <v>298565</v>
      </c>
      <c r="F59" s="39">
        <v>0</v>
      </c>
      <c r="G59" s="57"/>
      <c r="H59" s="57"/>
      <c r="I59" s="57"/>
      <c r="J59" s="65"/>
    </row>
    <row r="60" spans="1:10" ht="27.75" customHeight="1" x14ac:dyDescent="0.3">
      <c r="A60" s="59"/>
      <c r="B60" s="60"/>
      <c r="C60" s="57"/>
      <c r="D60" s="40" t="s">
        <v>11</v>
      </c>
      <c r="E60" s="42">
        <v>0</v>
      </c>
      <c r="F60" s="39">
        <v>0</v>
      </c>
      <c r="G60" s="57"/>
      <c r="H60" s="57"/>
      <c r="I60" s="57"/>
      <c r="J60" s="65"/>
    </row>
    <row r="61" spans="1:10" ht="19.5" customHeight="1" x14ac:dyDescent="0.3">
      <c r="A61" s="59"/>
      <c r="B61" s="60"/>
      <c r="C61" s="57"/>
      <c r="D61" s="40" t="s">
        <v>12</v>
      </c>
      <c r="E61" s="42">
        <v>0</v>
      </c>
      <c r="F61" s="39">
        <v>0</v>
      </c>
      <c r="G61" s="57"/>
      <c r="H61" s="57"/>
      <c r="I61" s="57"/>
      <c r="J61" s="65"/>
    </row>
    <row r="62" spans="1:10" ht="21" customHeight="1" x14ac:dyDescent="0.3">
      <c r="A62" s="59"/>
      <c r="B62" s="60"/>
      <c r="C62" s="57"/>
      <c r="D62" s="40" t="s">
        <v>13</v>
      </c>
      <c r="E62" s="11">
        <v>3383737</v>
      </c>
      <c r="F62" s="39">
        <v>0</v>
      </c>
      <c r="G62" s="57"/>
      <c r="H62" s="57"/>
      <c r="I62" s="57"/>
      <c r="J62" s="65"/>
    </row>
    <row r="63" spans="1:10" ht="116.25" customHeight="1" x14ac:dyDescent="0.3">
      <c r="A63" s="44" t="s">
        <v>89</v>
      </c>
      <c r="B63" s="45" t="s">
        <v>90</v>
      </c>
      <c r="C63" s="40" t="s">
        <v>26</v>
      </c>
      <c r="D63" s="40" t="s">
        <v>49</v>
      </c>
      <c r="E63" s="42" t="s">
        <v>8</v>
      </c>
      <c r="F63" s="39" t="s">
        <v>8</v>
      </c>
      <c r="G63" s="40" t="s">
        <v>8</v>
      </c>
      <c r="H63" s="57" t="s">
        <v>8</v>
      </c>
      <c r="I63" s="57"/>
      <c r="J63" s="8" t="s">
        <v>241</v>
      </c>
    </row>
    <row r="64" spans="1:10" ht="33.75" customHeight="1" x14ac:dyDescent="0.3">
      <c r="A64" s="59"/>
      <c r="B64" s="60"/>
      <c r="C64" s="57" t="s">
        <v>17</v>
      </c>
      <c r="D64" s="40" t="s">
        <v>9</v>
      </c>
      <c r="E64" s="14">
        <v>2985674</v>
      </c>
      <c r="F64" s="11">
        <v>2311900</v>
      </c>
      <c r="G64" s="57" t="s">
        <v>8</v>
      </c>
      <c r="H64" s="57" t="s">
        <v>8</v>
      </c>
      <c r="I64" s="57"/>
      <c r="J64" s="65"/>
    </row>
    <row r="65" spans="1:10" ht="34.5" customHeight="1" x14ac:dyDescent="0.3">
      <c r="A65" s="59"/>
      <c r="B65" s="60"/>
      <c r="C65" s="57"/>
      <c r="D65" s="40" t="s">
        <v>10</v>
      </c>
      <c r="E65" s="42">
        <v>2250244</v>
      </c>
      <c r="F65" s="16">
        <v>1224353.8999999999</v>
      </c>
      <c r="G65" s="57"/>
      <c r="H65" s="57"/>
      <c r="I65" s="57"/>
      <c r="J65" s="65"/>
    </row>
    <row r="66" spans="1:10" ht="18" customHeight="1" x14ac:dyDescent="0.3">
      <c r="A66" s="59"/>
      <c r="B66" s="60"/>
      <c r="C66" s="57"/>
      <c r="D66" s="40" t="s">
        <v>11</v>
      </c>
      <c r="E66" s="42">
        <v>0</v>
      </c>
      <c r="F66" s="39">
        <v>0</v>
      </c>
      <c r="G66" s="57"/>
      <c r="H66" s="57"/>
      <c r="I66" s="57"/>
      <c r="J66" s="65"/>
    </row>
    <row r="67" spans="1:10" ht="18.75" customHeight="1" x14ac:dyDescent="0.3">
      <c r="A67" s="59"/>
      <c r="B67" s="60"/>
      <c r="C67" s="57"/>
      <c r="D67" s="40" t="s">
        <v>12</v>
      </c>
      <c r="E67" s="14">
        <v>1139244</v>
      </c>
      <c r="F67" s="39">
        <v>0</v>
      </c>
      <c r="G67" s="57"/>
      <c r="H67" s="57"/>
      <c r="I67" s="57"/>
      <c r="J67" s="65"/>
    </row>
    <row r="68" spans="1:10" ht="16.5" customHeight="1" x14ac:dyDescent="0.3">
      <c r="A68" s="59"/>
      <c r="B68" s="60"/>
      <c r="C68" s="57"/>
      <c r="D68" s="40" t="s">
        <v>13</v>
      </c>
      <c r="E68" s="14">
        <v>14792770</v>
      </c>
      <c r="F68" s="16">
        <v>3260290.38</v>
      </c>
      <c r="G68" s="57"/>
      <c r="H68" s="57"/>
      <c r="I68" s="57"/>
      <c r="J68" s="65"/>
    </row>
    <row r="69" spans="1:10" ht="54.75" customHeight="1" x14ac:dyDescent="0.3">
      <c r="A69" s="44" t="s">
        <v>91</v>
      </c>
      <c r="B69" s="45" t="s">
        <v>92</v>
      </c>
      <c r="C69" s="40" t="s">
        <v>113</v>
      </c>
      <c r="D69" s="40" t="s">
        <v>49</v>
      </c>
      <c r="E69" s="42" t="s">
        <v>8</v>
      </c>
      <c r="F69" s="39" t="s">
        <v>8</v>
      </c>
      <c r="G69" s="40" t="s">
        <v>8</v>
      </c>
      <c r="H69" s="57" t="s">
        <v>8</v>
      </c>
      <c r="I69" s="57"/>
      <c r="J69" s="8" t="s">
        <v>185</v>
      </c>
    </row>
    <row r="70" spans="1:10" ht="32.25" customHeight="1" x14ac:dyDescent="0.3">
      <c r="A70" s="69"/>
      <c r="B70" s="57"/>
      <c r="C70" s="57" t="s">
        <v>17</v>
      </c>
      <c r="D70" s="40" t="s">
        <v>9</v>
      </c>
      <c r="E70" s="14">
        <v>134106</v>
      </c>
      <c r="F70" s="39">
        <v>0</v>
      </c>
      <c r="G70" s="57" t="s">
        <v>8</v>
      </c>
      <c r="H70" s="57" t="s">
        <v>8</v>
      </c>
      <c r="I70" s="57"/>
      <c r="J70" s="65"/>
    </row>
    <row r="71" spans="1:10" ht="20.25" customHeight="1" x14ac:dyDescent="0.3">
      <c r="A71" s="69"/>
      <c r="B71" s="57"/>
      <c r="C71" s="57"/>
      <c r="D71" s="40" t="s">
        <v>10</v>
      </c>
      <c r="E71" s="42">
        <v>134105</v>
      </c>
      <c r="F71" s="39">
        <v>0</v>
      </c>
      <c r="G71" s="57"/>
      <c r="H71" s="57"/>
      <c r="I71" s="57"/>
      <c r="J71" s="65"/>
    </row>
    <row r="72" spans="1:10" ht="18" customHeight="1" x14ac:dyDescent="0.3">
      <c r="A72" s="69"/>
      <c r="B72" s="57"/>
      <c r="C72" s="57"/>
      <c r="D72" s="40" t="s">
        <v>11</v>
      </c>
      <c r="E72" s="42">
        <v>0</v>
      </c>
      <c r="F72" s="39">
        <v>0</v>
      </c>
      <c r="G72" s="57"/>
      <c r="H72" s="57"/>
      <c r="I72" s="57"/>
      <c r="J72" s="65"/>
    </row>
    <row r="73" spans="1:10" ht="19.5" customHeight="1" x14ac:dyDescent="0.3">
      <c r="A73" s="69"/>
      <c r="B73" s="57"/>
      <c r="C73" s="57"/>
      <c r="D73" s="40" t="s">
        <v>12</v>
      </c>
      <c r="E73" s="42">
        <v>0</v>
      </c>
      <c r="F73" s="39">
        <v>0</v>
      </c>
      <c r="G73" s="57"/>
      <c r="H73" s="57"/>
      <c r="I73" s="57"/>
      <c r="J73" s="65"/>
    </row>
    <row r="74" spans="1:10" ht="48.75" customHeight="1" x14ac:dyDescent="0.3">
      <c r="A74" s="20"/>
      <c r="B74" s="19"/>
      <c r="C74" s="19"/>
      <c r="D74" s="40" t="s">
        <v>13</v>
      </c>
      <c r="E74" s="14">
        <v>1519860</v>
      </c>
      <c r="F74" s="39">
        <v>0</v>
      </c>
      <c r="G74" s="19"/>
      <c r="H74" s="57"/>
      <c r="I74" s="57"/>
      <c r="J74" s="48"/>
    </row>
    <row r="75" spans="1:10" ht="72.75" customHeight="1" x14ac:dyDescent="0.3">
      <c r="A75" s="44" t="s">
        <v>74</v>
      </c>
      <c r="B75" s="45" t="s">
        <v>75</v>
      </c>
      <c r="C75" s="40" t="s">
        <v>48</v>
      </c>
      <c r="D75" s="40" t="s">
        <v>49</v>
      </c>
      <c r="E75" s="42" t="s">
        <v>8</v>
      </c>
      <c r="F75" s="39" t="s">
        <v>8</v>
      </c>
      <c r="G75" s="40" t="s">
        <v>8</v>
      </c>
      <c r="H75" s="57" t="s">
        <v>8</v>
      </c>
      <c r="I75" s="57"/>
      <c r="J75" s="47" t="s">
        <v>297</v>
      </c>
    </row>
    <row r="76" spans="1:10" ht="32.25" customHeight="1" x14ac:dyDescent="0.3">
      <c r="A76" s="59"/>
      <c r="B76" s="60"/>
      <c r="C76" s="57" t="s">
        <v>17</v>
      </c>
      <c r="D76" s="40" t="s">
        <v>9</v>
      </c>
      <c r="E76" s="42">
        <v>422987</v>
      </c>
      <c r="F76" s="16">
        <v>11629.029</v>
      </c>
      <c r="G76" s="57" t="s">
        <v>8</v>
      </c>
      <c r="H76" s="57" t="s">
        <v>8</v>
      </c>
      <c r="I76" s="57"/>
      <c r="J76" s="65"/>
    </row>
    <row r="77" spans="1:10" ht="33.75" customHeight="1" x14ac:dyDescent="0.3">
      <c r="A77" s="59"/>
      <c r="B77" s="60"/>
      <c r="C77" s="57"/>
      <c r="D77" s="40" t="s">
        <v>10</v>
      </c>
      <c r="E77" s="42">
        <v>0</v>
      </c>
      <c r="F77" s="39">
        <v>0</v>
      </c>
      <c r="G77" s="57"/>
      <c r="H77" s="57"/>
      <c r="I77" s="57"/>
      <c r="J77" s="65"/>
    </row>
    <row r="78" spans="1:10" ht="21" customHeight="1" x14ac:dyDescent="0.3">
      <c r="A78" s="59"/>
      <c r="B78" s="60"/>
      <c r="C78" s="57"/>
      <c r="D78" s="40" t="s">
        <v>11</v>
      </c>
      <c r="E78" s="42">
        <v>0</v>
      </c>
      <c r="F78" s="39">
        <v>0</v>
      </c>
      <c r="G78" s="57"/>
      <c r="H78" s="57"/>
      <c r="I78" s="57"/>
      <c r="J78" s="65"/>
    </row>
    <row r="79" spans="1:10" ht="18" customHeight="1" x14ac:dyDescent="0.3">
      <c r="A79" s="59"/>
      <c r="B79" s="60"/>
      <c r="C79" s="57"/>
      <c r="D79" s="40" t="s">
        <v>12</v>
      </c>
      <c r="E79" s="42">
        <v>0</v>
      </c>
      <c r="F79" s="39">
        <v>0</v>
      </c>
      <c r="G79" s="57"/>
      <c r="H79" s="57"/>
      <c r="I79" s="57"/>
      <c r="J79" s="65"/>
    </row>
    <row r="80" spans="1:10" ht="25.5" customHeight="1" x14ac:dyDescent="0.3">
      <c r="A80" s="59"/>
      <c r="B80" s="60"/>
      <c r="C80" s="57"/>
      <c r="D80" s="40" t="s">
        <v>13</v>
      </c>
      <c r="E80" s="42">
        <v>2396924</v>
      </c>
      <c r="F80" s="16">
        <v>77526.86</v>
      </c>
      <c r="G80" s="57"/>
      <c r="H80" s="57"/>
      <c r="I80" s="57"/>
      <c r="J80" s="65"/>
    </row>
    <row r="81" spans="1:10" ht="63.75" customHeight="1" x14ac:dyDescent="0.3">
      <c r="A81" s="44" t="s">
        <v>93</v>
      </c>
      <c r="B81" s="45" t="s">
        <v>94</v>
      </c>
      <c r="C81" s="40" t="s">
        <v>25</v>
      </c>
      <c r="D81" s="40" t="s">
        <v>49</v>
      </c>
      <c r="E81" s="42" t="s">
        <v>8</v>
      </c>
      <c r="F81" s="39" t="s">
        <v>8</v>
      </c>
      <c r="G81" s="40" t="s">
        <v>8</v>
      </c>
      <c r="H81" s="57" t="s">
        <v>8</v>
      </c>
      <c r="I81" s="57"/>
      <c r="J81" s="47" t="s">
        <v>297</v>
      </c>
    </row>
    <row r="82" spans="1:10" ht="33" customHeight="1" x14ac:dyDescent="0.3">
      <c r="A82" s="59"/>
      <c r="B82" s="60"/>
      <c r="C82" s="57" t="s">
        <v>17</v>
      </c>
      <c r="D82" s="40" t="s">
        <v>9</v>
      </c>
      <c r="E82" s="14">
        <v>557576.73</v>
      </c>
      <c r="F82" s="27">
        <v>2066.3200000000002</v>
      </c>
      <c r="G82" s="57" t="s">
        <v>8</v>
      </c>
      <c r="H82" s="57" t="s">
        <v>8</v>
      </c>
      <c r="I82" s="57"/>
      <c r="J82" s="57"/>
    </row>
    <row r="83" spans="1:10" ht="18.75" customHeight="1" x14ac:dyDescent="0.3">
      <c r="A83" s="59"/>
      <c r="B83" s="60"/>
      <c r="C83" s="57"/>
      <c r="D83" s="40" t="s">
        <v>10</v>
      </c>
      <c r="E83" s="42">
        <v>0</v>
      </c>
      <c r="F83" s="39">
        <v>0</v>
      </c>
      <c r="G83" s="57"/>
      <c r="H83" s="57"/>
      <c r="I83" s="57"/>
      <c r="J83" s="57"/>
    </row>
    <row r="84" spans="1:10" ht="18.75" customHeight="1" x14ac:dyDescent="0.3">
      <c r="A84" s="59"/>
      <c r="B84" s="60"/>
      <c r="C84" s="57"/>
      <c r="D84" s="40" t="s">
        <v>11</v>
      </c>
      <c r="E84" s="42">
        <v>0</v>
      </c>
      <c r="F84" s="39">
        <v>0</v>
      </c>
      <c r="G84" s="57"/>
      <c r="H84" s="57"/>
      <c r="I84" s="57"/>
      <c r="J84" s="57"/>
    </row>
    <row r="85" spans="1:10" ht="17.25" customHeight="1" x14ac:dyDescent="0.3">
      <c r="A85" s="59"/>
      <c r="B85" s="60"/>
      <c r="C85" s="57"/>
      <c r="D85" s="40" t="s">
        <v>12</v>
      </c>
      <c r="E85" s="42">
        <v>0</v>
      </c>
      <c r="F85" s="39">
        <v>0</v>
      </c>
      <c r="G85" s="57"/>
      <c r="H85" s="57"/>
      <c r="I85" s="57"/>
      <c r="J85" s="57"/>
    </row>
    <row r="86" spans="1:10" ht="24.75" customHeight="1" x14ac:dyDescent="0.3">
      <c r="A86" s="59"/>
      <c r="B86" s="60"/>
      <c r="C86" s="57"/>
      <c r="D86" s="40" t="s">
        <v>13</v>
      </c>
      <c r="E86" s="42">
        <v>1877411.7</v>
      </c>
      <c r="F86" s="16">
        <v>67565.119999999995</v>
      </c>
      <c r="G86" s="57"/>
      <c r="H86" s="57"/>
      <c r="I86" s="57"/>
      <c r="J86" s="57"/>
    </row>
    <row r="87" spans="1:10" ht="135.75" customHeight="1" x14ac:dyDescent="0.3">
      <c r="A87" s="62" t="s">
        <v>27</v>
      </c>
      <c r="B87" s="63" t="s">
        <v>36</v>
      </c>
      <c r="C87" s="61" t="s">
        <v>34</v>
      </c>
      <c r="D87" s="70" t="s">
        <v>30</v>
      </c>
      <c r="E87" s="71">
        <f>SUM(E95:E99,E101:E105,E107:E111,E113:E117,E119:E123,E125:E129,E131:E135)</f>
        <v>19505039.189999998</v>
      </c>
      <c r="F87" s="71">
        <f>SUM(F95:F99,F101:F105,F107:F111,F113:F117,F119:F123,F125:F129,F131:F135)</f>
        <v>860173.00999999989</v>
      </c>
      <c r="G87" s="18" t="s">
        <v>242</v>
      </c>
      <c r="H87" s="35">
        <v>8000</v>
      </c>
      <c r="I87" s="35">
        <v>0</v>
      </c>
      <c r="J87" s="47" t="s">
        <v>186</v>
      </c>
    </row>
    <row r="88" spans="1:10" ht="61.5" customHeight="1" x14ac:dyDescent="0.3">
      <c r="A88" s="62"/>
      <c r="B88" s="63"/>
      <c r="C88" s="61"/>
      <c r="D88" s="70"/>
      <c r="E88" s="71"/>
      <c r="F88" s="71"/>
      <c r="G88" s="21" t="s">
        <v>243</v>
      </c>
      <c r="H88" s="35">
        <v>1.2</v>
      </c>
      <c r="I88" s="35">
        <v>0</v>
      </c>
      <c r="J88" s="46" t="s">
        <v>184</v>
      </c>
    </row>
    <row r="89" spans="1:10" ht="71.25" customHeight="1" x14ac:dyDescent="0.3">
      <c r="A89" s="62"/>
      <c r="B89" s="63"/>
      <c r="C89" s="61"/>
      <c r="D89" s="70"/>
      <c r="E89" s="71"/>
      <c r="F89" s="71"/>
      <c r="G89" s="21" t="s">
        <v>244</v>
      </c>
      <c r="H89" s="35">
        <v>1</v>
      </c>
      <c r="I89" s="35">
        <v>0</v>
      </c>
      <c r="J89" s="46" t="s">
        <v>184</v>
      </c>
    </row>
    <row r="90" spans="1:10" ht="98.25" customHeight="1" x14ac:dyDescent="0.3">
      <c r="A90" s="62"/>
      <c r="B90" s="63"/>
      <c r="C90" s="61"/>
      <c r="D90" s="70"/>
      <c r="E90" s="71"/>
      <c r="F90" s="71"/>
      <c r="G90" s="21" t="s">
        <v>245</v>
      </c>
      <c r="H90" s="35">
        <v>8</v>
      </c>
      <c r="I90" s="35">
        <v>0</v>
      </c>
      <c r="J90" s="46" t="s">
        <v>184</v>
      </c>
    </row>
    <row r="91" spans="1:10" ht="114.75" customHeight="1" x14ac:dyDescent="0.3">
      <c r="A91" s="62"/>
      <c r="B91" s="63"/>
      <c r="C91" s="61"/>
      <c r="D91" s="70"/>
      <c r="E91" s="71"/>
      <c r="F91" s="71"/>
      <c r="G91" s="21" t="s">
        <v>246</v>
      </c>
      <c r="H91" s="35">
        <v>0</v>
      </c>
      <c r="I91" s="35">
        <v>0</v>
      </c>
      <c r="J91" s="8" t="s">
        <v>76</v>
      </c>
    </row>
    <row r="92" spans="1:10" ht="70.5" customHeight="1" x14ac:dyDescent="0.3">
      <c r="A92" s="62"/>
      <c r="B92" s="63"/>
      <c r="C92" s="61"/>
      <c r="D92" s="70"/>
      <c r="E92" s="71"/>
      <c r="F92" s="71"/>
      <c r="G92" s="21" t="s">
        <v>247</v>
      </c>
      <c r="H92" s="22">
        <v>120000</v>
      </c>
      <c r="I92" s="35">
        <v>0</v>
      </c>
      <c r="J92" s="46" t="s">
        <v>184</v>
      </c>
    </row>
    <row r="93" spans="1:10" ht="88.5" customHeight="1" x14ac:dyDescent="0.3">
      <c r="A93" s="62"/>
      <c r="B93" s="63"/>
      <c r="C93" s="61"/>
      <c r="D93" s="70"/>
      <c r="E93" s="71"/>
      <c r="F93" s="71"/>
      <c r="G93" s="21" t="s">
        <v>248</v>
      </c>
      <c r="H93" s="35">
        <v>2</v>
      </c>
      <c r="I93" s="35">
        <v>0</v>
      </c>
      <c r="J93" s="46" t="s">
        <v>184</v>
      </c>
    </row>
    <row r="94" spans="1:10" ht="69" customHeight="1" x14ac:dyDescent="0.3">
      <c r="A94" s="44" t="s">
        <v>95</v>
      </c>
      <c r="B94" s="45" t="s">
        <v>96</v>
      </c>
      <c r="C94" s="40" t="s">
        <v>142</v>
      </c>
      <c r="D94" s="40" t="s">
        <v>49</v>
      </c>
      <c r="E94" s="42" t="s">
        <v>8</v>
      </c>
      <c r="F94" s="39" t="s">
        <v>8</v>
      </c>
      <c r="G94" s="40" t="s">
        <v>8</v>
      </c>
      <c r="H94" s="57" t="s">
        <v>8</v>
      </c>
      <c r="I94" s="57"/>
      <c r="J94" s="47" t="s">
        <v>297</v>
      </c>
    </row>
    <row r="95" spans="1:10" ht="30.75" customHeight="1" x14ac:dyDescent="0.3">
      <c r="A95" s="59"/>
      <c r="B95" s="60"/>
      <c r="C95" s="57" t="s">
        <v>17</v>
      </c>
      <c r="D95" s="40" t="s">
        <v>9</v>
      </c>
      <c r="E95" s="14">
        <v>101307</v>
      </c>
      <c r="F95" s="49">
        <v>1189.9000000000001</v>
      </c>
      <c r="G95" s="57" t="s">
        <v>8</v>
      </c>
      <c r="H95" s="57" t="s">
        <v>8</v>
      </c>
      <c r="I95" s="57"/>
      <c r="J95" s="65"/>
    </row>
    <row r="96" spans="1:10" ht="33" customHeight="1" x14ac:dyDescent="0.3">
      <c r="A96" s="59"/>
      <c r="B96" s="60"/>
      <c r="C96" s="57"/>
      <c r="D96" s="40" t="s">
        <v>10</v>
      </c>
      <c r="E96" s="14">
        <v>202613</v>
      </c>
      <c r="F96" s="49">
        <v>2379.8000000000002</v>
      </c>
      <c r="G96" s="57"/>
      <c r="H96" s="57"/>
      <c r="I96" s="57"/>
      <c r="J96" s="65"/>
    </row>
    <row r="97" spans="1:10" ht="21.75" customHeight="1" x14ac:dyDescent="0.3">
      <c r="A97" s="59"/>
      <c r="B97" s="60"/>
      <c r="C97" s="57"/>
      <c r="D97" s="40" t="s">
        <v>11</v>
      </c>
      <c r="E97" s="42">
        <v>0</v>
      </c>
      <c r="F97" s="39">
        <v>0</v>
      </c>
      <c r="G97" s="57"/>
      <c r="H97" s="57"/>
      <c r="I97" s="57"/>
      <c r="J97" s="65"/>
    </row>
    <row r="98" spans="1:10" ht="17.25" customHeight="1" x14ac:dyDescent="0.3">
      <c r="A98" s="59"/>
      <c r="B98" s="60"/>
      <c r="C98" s="57"/>
      <c r="D98" s="40" t="s">
        <v>12</v>
      </c>
      <c r="E98" s="42">
        <v>0</v>
      </c>
      <c r="F98" s="39">
        <v>0</v>
      </c>
      <c r="G98" s="57"/>
      <c r="H98" s="57"/>
      <c r="I98" s="57"/>
      <c r="J98" s="65"/>
    </row>
    <row r="99" spans="1:10" ht="18" customHeight="1" x14ac:dyDescent="0.3">
      <c r="A99" s="59"/>
      <c r="B99" s="60"/>
      <c r="C99" s="57"/>
      <c r="D99" s="40" t="s">
        <v>13</v>
      </c>
      <c r="E99" s="14">
        <v>1722211</v>
      </c>
      <c r="F99" s="39">
        <v>20228.32</v>
      </c>
      <c r="G99" s="57"/>
      <c r="H99" s="57"/>
      <c r="I99" s="57"/>
      <c r="J99" s="65"/>
    </row>
    <row r="100" spans="1:10" ht="74.25" customHeight="1" x14ac:dyDescent="0.3">
      <c r="A100" s="44" t="s">
        <v>97</v>
      </c>
      <c r="B100" s="45" t="s">
        <v>98</v>
      </c>
      <c r="C100" s="40" t="s">
        <v>104</v>
      </c>
      <c r="D100" s="40" t="s">
        <v>49</v>
      </c>
      <c r="E100" s="42" t="s">
        <v>8</v>
      </c>
      <c r="F100" s="39" t="s">
        <v>8</v>
      </c>
      <c r="G100" s="40" t="s">
        <v>8</v>
      </c>
      <c r="H100" s="57" t="s">
        <v>8</v>
      </c>
      <c r="I100" s="57"/>
      <c r="J100" s="47" t="s">
        <v>297</v>
      </c>
    </row>
    <row r="101" spans="1:10" ht="20.25" customHeight="1" x14ac:dyDescent="0.3">
      <c r="A101" s="59"/>
      <c r="B101" s="60"/>
      <c r="C101" s="57" t="s">
        <v>17</v>
      </c>
      <c r="D101" s="40" t="s">
        <v>9</v>
      </c>
      <c r="E101" s="42">
        <v>360624</v>
      </c>
      <c r="F101" s="39">
        <v>87498.58</v>
      </c>
      <c r="G101" s="57" t="s">
        <v>8</v>
      </c>
      <c r="H101" s="57" t="s">
        <v>8</v>
      </c>
      <c r="I101" s="57"/>
      <c r="J101" s="65"/>
    </row>
    <row r="102" spans="1:10" ht="35.25" customHeight="1" x14ac:dyDescent="0.3">
      <c r="A102" s="59"/>
      <c r="B102" s="60"/>
      <c r="C102" s="57"/>
      <c r="D102" s="40" t="s">
        <v>10</v>
      </c>
      <c r="E102" s="42">
        <v>0</v>
      </c>
      <c r="F102" s="39">
        <v>0</v>
      </c>
      <c r="G102" s="57"/>
      <c r="H102" s="57"/>
      <c r="I102" s="57"/>
      <c r="J102" s="65"/>
    </row>
    <row r="103" spans="1:10" ht="23.25" customHeight="1" x14ac:dyDescent="0.3">
      <c r="A103" s="59"/>
      <c r="B103" s="60"/>
      <c r="C103" s="57"/>
      <c r="D103" s="40" t="s">
        <v>11</v>
      </c>
      <c r="E103" s="42">
        <v>0</v>
      </c>
      <c r="F103" s="39">
        <v>0</v>
      </c>
      <c r="G103" s="57"/>
      <c r="H103" s="57"/>
      <c r="I103" s="57"/>
      <c r="J103" s="65"/>
    </row>
    <row r="104" spans="1:10" ht="22.5" customHeight="1" x14ac:dyDescent="0.3">
      <c r="A104" s="59"/>
      <c r="B104" s="60"/>
      <c r="C104" s="57"/>
      <c r="D104" s="40" t="s">
        <v>12</v>
      </c>
      <c r="E104" s="42">
        <v>0</v>
      </c>
      <c r="F104" s="39">
        <v>0</v>
      </c>
      <c r="G104" s="57"/>
      <c r="H104" s="57"/>
      <c r="I104" s="57"/>
      <c r="J104" s="65"/>
    </row>
    <row r="105" spans="1:10" ht="18.75" customHeight="1" x14ac:dyDescent="0.3">
      <c r="A105" s="59"/>
      <c r="B105" s="60"/>
      <c r="C105" s="57"/>
      <c r="D105" s="40" t="s">
        <v>13</v>
      </c>
      <c r="E105" s="42">
        <v>2043534</v>
      </c>
      <c r="F105" s="39">
        <v>583323.84</v>
      </c>
      <c r="G105" s="57"/>
      <c r="H105" s="57"/>
      <c r="I105" s="57"/>
      <c r="J105" s="65"/>
    </row>
    <row r="106" spans="1:10" ht="87" customHeight="1" x14ac:dyDescent="0.3">
      <c r="A106" s="44" t="s">
        <v>99</v>
      </c>
      <c r="B106" s="53" t="s">
        <v>100</v>
      </c>
      <c r="C106" s="40" t="s">
        <v>104</v>
      </c>
      <c r="D106" s="40" t="s">
        <v>49</v>
      </c>
      <c r="E106" s="42" t="s">
        <v>8</v>
      </c>
      <c r="F106" s="39" t="s">
        <v>8</v>
      </c>
      <c r="G106" s="40" t="s">
        <v>8</v>
      </c>
      <c r="H106" s="57" t="s">
        <v>8</v>
      </c>
      <c r="I106" s="57"/>
      <c r="J106" s="47" t="s">
        <v>297</v>
      </c>
    </row>
    <row r="107" spans="1:10" ht="18.75" customHeight="1" x14ac:dyDescent="0.3">
      <c r="A107" s="59"/>
      <c r="B107" s="60"/>
      <c r="C107" s="57" t="s">
        <v>17</v>
      </c>
      <c r="D107" s="40" t="s">
        <v>9</v>
      </c>
      <c r="E107" s="51">
        <v>435654</v>
      </c>
      <c r="F107" s="42">
        <v>0</v>
      </c>
      <c r="G107" s="57" t="s">
        <v>8</v>
      </c>
      <c r="H107" s="57" t="s">
        <v>8</v>
      </c>
      <c r="I107" s="57"/>
      <c r="J107" s="65"/>
    </row>
    <row r="108" spans="1:10" ht="18.75" customHeight="1" x14ac:dyDescent="0.3">
      <c r="A108" s="59"/>
      <c r="B108" s="60"/>
      <c r="C108" s="57"/>
      <c r="D108" s="40" t="s">
        <v>10</v>
      </c>
      <c r="E108" s="51">
        <v>435653</v>
      </c>
      <c r="F108" s="42">
        <v>0</v>
      </c>
      <c r="G108" s="57"/>
      <c r="H108" s="57"/>
      <c r="I108" s="57"/>
      <c r="J108" s="65"/>
    </row>
    <row r="109" spans="1:10" ht="18.75" customHeight="1" x14ac:dyDescent="0.3">
      <c r="A109" s="59"/>
      <c r="B109" s="60"/>
      <c r="C109" s="57"/>
      <c r="D109" s="40" t="s">
        <v>11</v>
      </c>
      <c r="E109" s="52">
        <v>0</v>
      </c>
      <c r="F109" s="39">
        <v>0</v>
      </c>
      <c r="G109" s="57"/>
      <c r="H109" s="57"/>
      <c r="I109" s="57"/>
      <c r="J109" s="65"/>
    </row>
    <row r="110" spans="1:10" ht="18.75" customHeight="1" x14ac:dyDescent="0.3">
      <c r="A110" s="59"/>
      <c r="B110" s="60"/>
      <c r="C110" s="57"/>
      <c r="D110" s="40" t="s">
        <v>12</v>
      </c>
      <c r="E110" s="52">
        <v>0</v>
      </c>
      <c r="F110" s="39">
        <v>0</v>
      </c>
      <c r="G110" s="57"/>
      <c r="H110" s="57"/>
      <c r="I110" s="57"/>
      <c r="J110" s="65"/>
    </row>
    <row r="111" spans="1:10" ht="18.75" customHeight="1" x14ac:dyDescent="0.3">
      <c r="A111" s="59"/>
      <c r="B111" s="60"/>
      <c r="C111" s="57"/>
      <c r="D111" s="40" t="s">
        <v>13</v>
      </c>
      <c r="E111" s="51">
        <v>4937404</v>
      </c>
      <c r="F111" s="54">
        <v>0</v>
      </c>
      <c r="G111" s="57"/>
      <c r="H111" s="57"/>
      <c r="I111" s="57"/>
      <c r="J111" s="65"/>
    </row>
    <row r="112" spans="1:10" ht="72.75" customHeight="1" x14ac:dyDescent="0.3">
      <c r="A112" s="44" t="s">
        <v>101</v>
      </c>
      <c r="B112" s="45" t="s">
        <v>102</v>
      </c>
      <c r="C112" s="40" t="s">
        <v>104</v>
      </c>
      <c r="D112" s="40" t="s">
        <v>49</v>
      </c>
      <c r="E112" s="42" t="s">
        <v>8</v>
      </c>
      <c r="F112" s="39" t="s">
        <v>8</v>
      </c>
      <c r="G112" s="40" t="s">
        <v>8</v>
      </c>
      <c r="H112" s="57" t="s">
        <v>8</v>
      </c>
      <c r="I112" s="57"/>
      <c r="J112" s="47" t="s">
        <v>297</v>
      </c>
    </row>
    <row r="113" spans="1:10" ht="31.5" customHeight="1" x14ac:dyDescent="0.3">
      <c r="A113" s="59"/>
      <c r="B113" s="60"/>
      <c r="C113" s="57" t="s">
        <v>17</v>
      </c>
      <c r="D113" s="40" t="s">
        <v>9</v>
      </c>
      <c r="E113" s="11">
        <v>417965</v>
      </c>
      <c r="F113" s="23">
        <v>20150.080000000002</v>
      </c>
      <c r="G113" s="57" t="s">
        <v>8</v>
      </c>
      <c r="H113" s="57" t="s">
        <v>8</v>
      </c>
      <c r="I113" s="57"/>
      <c r="J113" s="65"/>
    </row>
    <row r="114" spans="1:10" ht="19.5" customHeight="1" x14ac:dyDescent="0.3">
      <c r="A114" s="59"/>
      <c r="B114" s="60"/>
      <c r="C114" s="57"/>
      <c r="D114" s="40" t="s">
        <v>10</v>
      </c>
      <c r="E114" s="11">
        <v>417965</v>
      </c>
      <c r="F114" s="23">
        <v>7584.71</v>
      </c>
      <c r="G114" s="57"/>
      <c r="H114" s="57"/>
      <c r="I114" s="57"/>
      <c r="J114" s="65"/>
    </row>
    <row r="115" spans="1:10" ht="17.25" customHeight="1" x14ac:dyDescent="0.3">
      <c r="A115" s="59"/>
      <c r="B115" s="60"/>
      <c r="C115" s="57"/>
      <c r="D115" s="40" t="s">
        <v>11</v>
      </c>
      <c r="E115" s="42">
        <v>0</v>
      </c>
      <c r="F115" s="39">
        <v>0</v>
      </c>
      <c r="G115" s="57"/>
      <c r="H115" s="57"/>
      <c r="I115" s="57"/>
      <c r="J115" s="65"/>
    </row>
    <row r="116" spans="1:10" ht="19.5" customHeight="1" x14ac:dyDescent="0.3">
      <c r="A116" s="59"/>
      <c r="B116" s="60"/>
      <c r="C116" s="57"/>
      <c r="D116" s="40" t="s">
        <v>12</v>
      </c>
      <c r="E116" s="42">
        <v>0</v>
      </c>
      <c r="F116" s="39">
        <v>0</v>
      </c>
      <c r="G116" s="57"/>
      <c r="H116" s="57"/>
      <c r="I116" s="57"/>
      <c r="J116" s="65"/>
    </row>
    <row r="117" spans="1:10" ht="17.25" customHeight="1" x14ac:dyDescent="0.3">
      <c r="A117" s="59"/>
      <c r="B117" s="60"/>
      <c r="C117" s="57"/>
      <c r="D117" s="40" t="s">
        <v>13</v>
      </c>
      <c r="E117" s="11">
        <v>4736937</v>
      </c>
      <c r="F117" s="23">
        <v>85978.99</v>
      </c>
      <c r="G117" s="57"/>
      <c r="H117" s="57"/>
      <c r="I117" s="57"/>
      <c r="J117" s="65"/>
    </row>
    <row r="118" spans="1:10" ht="70.5" customHeight="1" x14ac:dyDescent="0.3">
      <c r="A118" s="44" t="s">
        <v>103</v>
      </c>
      <c r="B118" s="45" t="s">
        <v>105</v>
      </c>
      <c r="C118" s="40" t="s">
        <v>104</v>
      </c>
      <c r="D118" s="40" t="s">
        <v>49</v>
      </c>
      <c r="E118" s="42" t="s">
        <v>8</v>
      </c>
      <c r="F118" s="39" t="s">
        <v>8</v>
      </c>
      <c r="G118" s="40" t="s">
        <v>8</v>
      </c>
      <c r="H118" s="57" t="s">
        <v>8</v>
      </c>
      <c r="I118" s="57"/>
      <c r="J118" s="47" t="s">
        <v>297</v>
      </c>
    </row>
    <row r="119" spans="1:10" ht="31.2" x14ac:dyDescent="0.3">
      <c r="A119" s="59"/>
      <c r="B119" s="60"/>
      <c r="C119" s="57" t="s">
        <v>17</v>
      </c>
      <c r="D119" s="40" t="s">
        <v>9</v>
      </c>
      <c r="E119" s="14">
        <v>170904</v>
      </c>
      <c r="F119" s="24">
        <v>3630.18</v>
      </c>
      <c r="G119" s="57" t="s">
        <v>8</v>
      </c>
      <c r="H119" s="57" t="s">
        <v>8</v>
      </c>
      <c r="I119" s="57"/>
      <c r="J119" s="65"/>
    </row>
    <row r="120" spans="1:10" x14ac:dyDescent="0.3">
      <c r="A120" s="59"/>
      <c r="B120" s="60"/>
      <c r="C120" s="57"/>
      <c r="D120" s="40" t="s">
        <v>10</v>
      </c>
      <c r="E120" s="14">
        <v>170904</v>
      </c>
      <c r="F120" s="24">
        <v>0</v>
      </c>
      <c r="G120" s="57"/>
      <c r="H120" s="57"/>
      <c r="I120" s="57"/>
      <c r="J120" s="65"/>
    </row>
    <row r="121" spans="1:10" x14ac:dyDescent="0.3">
      <c r="A121" s="59"/>
      <c r="B121" s="60"/>
      <c r="C121" s="57"/>
      <c r="D121" s="40" t="s">
        <v>11</v>
      </c>
      <c r="E121" s="42">
        <v>0</v>
      </c>
      <c r="F121" s="24">
        <v>0</v>
      </c>
      <c r="G121" s="57"/>
      <c r="H121" s="57"/>
      <c r="I121" s="57"/>
      <c r="J121" s="65"/>
    </row>
    <row r="122" spans="1:10" x14ac:dyDescent="0.3">
      <c r="A122" s="59"/>
      <c r="B122" s="60"/>
      <c r="C122" s="57"/>
      <c r="D122" s="40" t="s">
        <v>12</v>
      </c>
      <c r="E122" s="11">
        <v>0</v>
      </c>
      <c r="F122" s="24">
        <v>0</v>
      </c>
      <c r="G122" s="57"/>
      <c r="H122" s="57"/>
      <c r="I122" s="57"/>
      <c r="J122" s="65"/>
    </row>
    <row r="123" spans="1:10" ht="18.75" customHeight="1" x14ac:dyDescent="0.3">
      <c r="A123" s="59"/>
      <c r="B123" s="60"/>
      <c r="C123" s="57"/>
      <c r="D123" s="40" t="s">
        <v>13</v>
      </c>
      <c r="E123" s="42">
        <v>1936910</v>
      </c>
      <c r="F123" s="25">
        <v>41142.01</v>
      </c>
      <c r="G123" s="57"/>
      <c r="H123" s="57"/>
      <c r="I123" s="57"/>
      <c r="J123" s="65"/>
    </row>
    <row r="124" spans="1:10" ht="69.75" customHeight="1" x14ac:dyDescent="0.3">
      <c r="A124" s="44" t="s">
        <v>28</v>
      </c>
      <c r="B124" s="45" t="s">
        <v>38</v>
      </c>
      <c r="C124" s="40" t="s">
        <v>26</v>
      </c>
      <c r="D124" s="40" t="s">
        <v>49</v>
      </c>
      <c r="E124" s="42" t="s">
        <v>8</v>
      </c>
      <c r="F124" s="39" t="s">
        <v>8</v>
      </c>
      <c r="G124" s="40" t="s">
        <v>8</v>
      </c>
      <c r="H124" s="57" t="s">
        <v>8</v>
      </c>
      <c r="I124" s="57"/>
      <c r="J124" s="8" t="s">
        <v>188</v>
      </c>
    </row>
    <row r="125" spans="1:10" ht="31.2" x14ac:dyDescent="0.3">
      <c r="A125" s="69"/>
      <c r="B125" s="60"/>
      <c r="C125" s="57" t="s">
        <v>17</v>
      </c>
      <c r="D125" s="40" t="s">
        <v>9</v>
      </c>
      <c r="E125" s="14">
        <v>38396.129999999997</v>
      </c>
      <c r="F125" s="50">
        <v>1059.99</v>
      </c>
      <c r="G125" s="57" t="s">
        <v>8</v>
      </c>
      <c r="H125" s="57" t="s">
        <v>8</v>
      </c>
      <c r="I125" s="57"/>
      <c r="J125" s="65"/>
    </row>
    <row r="126" spans="1:10" x14ac:dyDescent="0.3">
      <c r="A126" s="69"/>
      <c r="B126" s="60"/>
      <c r="C126" s="57"/>
      <c r="D126" s="40" t="s">
        <v>10</v>
      </c>
      <c r="E126" s="42">
        <v>0</v>
      </c>
      <c r="F126" s="24">
        <v>0</v>
      </c>
      <c r="G126" s="57"/>
      <c r="H126" s="57"/>
      <c r="I126" s="57"/>
      <c r="J126" s="65"/>
    </row>
    <row r="127" spans="1:10" x14ac:dyDescent="0.3">
      <c r="A127" s="69"/>
      <c r="B127" s="60"/>
      <c r="C127" s="57"/>
      <c r="D127" s="40" t="s">
        <v>11</v>
      </c>
      <c r="E127" s="42">
        <v>0</v>
      </c>
      <c r="F127" s="24">
        <v>0</v>
      </c>
      <c r="G127" s="57"/>
      <c r="H127" s="57"/>
      <c r="I127" s="57"/>
      <c r="J127" s="65"/>
    </row>
    <row r="128" spans="1:10" x14ac:dyDescent="0.3">
      <c r="A128" s="69"/>
      <c r="B128" s="60"/>
      <c r="C128" s="57"/>
      <c r="D128" s="40" t="s">
        <v>12</v>
      </c>
      <c r="E128" s="42">
        <v>0</v>
      </c>
      <c r="F128" s="24">
        <v>0</v>
      </c>
      <c r="G128" s="57"/>
      <c r="H128" s="57"/>
      <c r="I128" s="57"/>
      <c r="J128" s="65"/>
    </row>
    <row r="129" spans="1:10" ht="20.25" customHeight="1" x14ac:dyDescent="0.3">
      <c r="A129" s="69"/>
      <c r="B129" s="60"/>
      <c r="C129" s="57"/>
      <c r="D129" s="40" t="s">
        <v>13</v>
      </c>
      <c r="E129" s="14">
        <v>217578.06</v>
      </c>
      <c r="F129" s="25">
        <v>6006.61</v>
      </c>
      <c r="G129" s="57"/>
      <c r="H129" s="57"/>
      <c r="I129" s="57"/>
      <c r="J129" s="65"/>
    </row>
    <row r="130" spans="1:10" ht="74.25" customHeight="1" x14ac:dyDescent="0.3">
      <c r="A130" s="44" t="s">
        <v>37</v>
      </c>
      <c r="B130" s="45" t="s">
        <v>106</v>
      </c>
      <c r="C130" s="40" t="s">
        <v>26</v>
      </c>
      <c r="D130" s="40" t="s">
        <v>49</v>
      </c>
      <c r="E130" s="42" t="s">
        <v>8</v>
      </c>
      <c r="F130" s="39" t="s">
        <v>8</v>
      </c>
      <c r="G130" s="40" t="s">
        <v>8</v>
      </c>
      <c r="H130" s="57" t="s">
        <v>8</v>
      </c>
      <c r="I130" s="57"/>
      <c r="J130" s="8" t="s">
        <v>188</v>
      </c>
    </row>
    <row r="131" spans="1:10" ht="31.2" x14ac:dyDescent="0.3">
      <c r="A131" s="59"/>
      <c r="B131" s="60"/>
      <c r="C131" s="57" t="s">
        <v>17</v>
      </c>
      <c r="D131" s="40" t="s">
        <v>9</v>
      </c>
      <c r="E131" s="42">
        <v>86886</v>
      </c>
      <c r="F131" s="39">
        <v>0</v>
      </c>
      <c r="G131" s="57" t="s">
        <v>8</v>
      </c>
      <c r="H131" s="57" t="s">
        <v>8</v>
      </c>
      <c r="I131" s="57"/>
      <c r="J131" s="57"/>
    </row>
    <row r="132" spans="1:10" x14ac:dyDescent="0.3">
      <c r="A132" s="59"/>
      <c r="B132" s="60"/>
      <c r="C132" s="57"/>
      <c r="D132" s="40" t="s">
        <v>10</v>
      </c>
      <c r="E132" s="42">
        <v>86886</v>
      </c>
      <c r="F132" s="39">
        <v>0</v>
      </c>
      <c r="G132" s="57"/>
      <c r="H132" s="57"/>
      <c r="I132" s="57"/>
      <c r="J132" s="57"/>
    </row>
    <row r="133" spans="1:10" x14ac:dyDescent="0.3">
      <c r="A133" s="59"/>
      <c r="B133" s="60"/>
      <c r="C133" s="57"/>
      <c r="D133" s="40" t="s">
        <v>11</v>
      </c>
      <c r="E133" s="42">
        <v>0</v>
      </c>
      <c r="F133" s="39">
        <v>0</v>
      </c>
      <c r="G133" s="57"/>
      <c r="H133" s="57"/>
      <c r="I133" s="57"/>
      <c r="J133" s="57"/>
    </row>
    <row r="134" spans="1:10" x14ac:dyDescent="0.3">
      <c r="A134" s="59"/>
      <c r="B134" s="60"/>
      <c r="C134" s="57"/>
      <c r="D134" s="40" t="s">
        <v>12</v>
      </c>
      <c r="E134" s="42">
        <v>0</v>
      </c>
      <c r="F134" s="39">
        <v>0</v>
      </c>
      <c r="G134" s="57"/>
      <c r="H134" s="57"/>
      <c r="I134" s="57"/>
      <c r="J134" s="57"/>
    </row>
    <row r="135" spans="1:10" ht="18.75" customHeight="1" x14ac:dyDescent="0.3">
      <c r="A135" s="59"/>
      <c r="B135" s="60"/>
      <c r="C135" s="57"/>
      <c r="D135" s="40" t="s">
        <v>13</v>
      </c>
      <c r="E135" s="42">
        <v>984708</v>
      </c>
      <c r="F135" s="39">
        <v>0</v>
      </c>
      <c r="G135" s="57"/>
      <c r="H135" s="57"/>
      <c r="I135" s="57"/>
      <c r="J135" s="57"/>
    </row>
    <row r="136" spans="1:10" ht="91.5" customHeight="1" x14ac:dyDescent="0.3">
      <c r="A136" s="44" t="s">
        <v>39</v>
      </c>
      <c r="B136" s="47" t="s">
        <v>40</v>
      </c>
      <c r="C136" s="39" t="s">
        <v>34</v>
      </c>
      <c r="D136" s="43" t="s">
        <v>7</v>
      </c>
      <c r="E136" s="42" t="s">
        <v>8</v>
      </c>
      <c r="F136" s="39" t="s">
        <v>8</v>
      </c>
      <c r="G136" s="47" t="s">
        <v>41</v>
      </c>
      <c r="H136" s="39">
        <v>86</v>
      </c>
      <c r="I136" s="39">
        <v>82.7</v>
      </c>
      <c r="J136" s="47" t="s">
        <v>249</v>
      </c>
    </row>
    <row r="137" spans="1:10" ht="113.25" customHeight="1" x14ac:dyDescent="0.3">
      <c r="A137" s="20" t="s">
        <v>42</v>
      </c>
      <c r="B137" s="48" t="s">
        <v>43</v>
      </c>
      <c r="C137" s="48" t="s">
        <v>34</v>
      </c>
      <c r="D137" s="26" t="s">
        <v>44</v>
      </c>
      <c r="E137" s="42">
        <v>36971365</v>
      </c>
      <c r="F137" s="37">
        <v>170396.39</v>
      </c>
      <c r="G137" s="47" t="s">
        <v>258</v>
      </c>
      <c r="H137" s="39">
        <v>4500</v>
      </c>
      <c r="I137" s="13">
        <v>2944</v>
      </c>
      <c r="J137" s="47" t="s">
        <v>250</v>
      </c>
    </row>
    <row r="138" spans="1:10" ht="55.5" customHeight="1" x14ac:dyDescent="0.3">
      <c r="A138" s="69"/>
      <c r="B138" s="65"/>
      <c r="C138" s="65"/>
      <c r="D138" s="66"/>
      <c r="E138" s="58">
        <f>SUM(E145:E149,E151:E155,E157:E161,E163:E167,E169:E173,E175:E179,E181:E185,E187:E191,E193:E197,E199:E203,E205:E209,E211:E215,E217:E221,E223:E227)</f>
        <v>39239043</v>
      </c>
      <c r="F138" s="58">
        <f>SUM(F145:F149,F151:F155,F157:F161,F163:F167,F169:F173,F175:F179,F181:F185,F187:F191,F193:F197,F199:F203,F205:F209,F211:F215,F217:F221,F223:F227)</f>
        <v>4938206.2600000007</v>
      </c>
      <c r="G138" s="47" t="s">
        <v>253</v>
      </c>
      <c r="H138" s="13">
        <v>2.69</v>
      </c>
      <c r="I138" s="13">
        <v>0</v>
      </c>
      <c r="J138" s="46" t="s">
        <v>184</v>
      </c>
    </row>
    <row r="139" spans="1:10" ht="68.25" customHeight="1" x14ac:dyDescent="0.3">
      <c r="A139" s="69"/>
      <c r="B139" s="65"/>
      <c r="C139" s="65"/>
      <c r="D139" s="66"/>
      <c r="E139" s="58"/>
      <c r="F139" s="58"/>
      <c r="G139" s="47" t="s">
        <v>254</v>
      </c>
      <c r="H139" s="13">
        <v>0</v>
      </c>
      <c r="I139" s="13">
        <v>0</v>
      </c>
      <c r="J139" s="8" t="s">
        <v>180</v>
      </c>
    </row>
    <row r="140" spans="1:10" ht="97.5" customHeight="1" x14ac:dyDescent="0.3">
      <c r="A140" s="69"/>
      <c r="B140" s="65"/>
      <c r="C140" s="65"/>
      <c r="D140" s="66"/>
      <c r="E140" s="58"/>
      <c r="F140" s="58"/>
      <c r="G140" s="47" t="s">
        <v>45</v>
      </c>
      <c r="H140" s="13">
        <v>4.45</v>
      </c>
      <c r="I140" s="39">
        <v>0</v>
      </c>
      <c r="J140" s="46" t="s">
        <v>184</v>
      </c>
    </row>
    <row r="141" spans="1:10" ht="66" customHeight="1" x14ac:dyDescent="0.3">
      <c r="A141" s="69"/>
      <c r="B141" s="65"/>
      <c r="C141" s="65"/>
      <c r="D141" s="66"/>
      <c r="E141" s="58"/>
      <c r="F141" s="58"/>
      <c r="G141" s="47" t="s">
        <v>255</v>
      </c>
      <c r="H141" s="39">
        <v>1800</v>
      </c>
      <c r="I141" s="39">
        <v>0</v>
      </c>
      <c r="J141" s="46" t="s">
        <v>184</v>
      </c>
    </row>
    <row r="142" spans="1:10" ht="64.5" customHeight="1" x14ac:dyDescent="0.3">
      <c r="A142" s="69"/>
      <c r="B142" s="65"/>
      <c r="C142" s="65"/>
      <c r="D142" s="66"/>
      <c r="E142" s="58"/>
      <c r="F142" s="58"/>
      <c r="G142" s="47" t="s">
        <v>256</v>
      </c>
      <c r="H142" s="39">
        <v>16.64</v>
      </c>
      <c r="I142" s="39">
        <v>0</v>
      </c>
      <c r="J142" s="46" t="s">
        <v>184</v>
      </c>
    </row>
    <row r="143" spans="1:10" ht="63.75" customHeight="1" x14ac:dyDescent="0.3">
      <c r="A143" s="69"/>
      <c r="B143" s="65"/>
      <c r="C143" s="65"/>
      <c r="D143" s="66"/>
      <c r="E143" s="58"/>
      <c r="F143" s="58"/>
      <c r="G143" s="47" t="s">
        <v>257</v>
      </c>
      <c r="H143" s="42">
        <v>108200</v>
      </c>
      <c r="I143" s="39">
        <v>0</v>
      </c>
      <c r="J143" s="46" t="s">
        <v>184</v>
      </c>
    </row>
    <row r="144" spans="1:10" ht="65.25" customHeight="1" x14ac:dyDescent="0.3">
      <c r="A144" s="44" t="s">
        <v>107</v>
      </c>
      <c r="B144" s="45" t="s">
        <v>108</v>
      </c>
      <c r="C144" s="40" t="s">
        <v>29</v>
      </c>
      <c r="D144" s="40" t="s">
        <v>49</v>
      </c>
      <c r="E144" s="42" t="s">
        <v>8</v>
      </c>
      <c r="F144" s="39" t="s">
        <v>8</v>
      </c>
      <c r="G144" s="40" t="s">
        <v>8</v>
      </c>
      <c r="H144" s="57" t="s">
        <v>8</v>
      </c>
      <c r="I144" s="57"/>
      <c r="J144" s="47" t="s">
        <v>192</v>
      </c>
    </row>
    <row r="145" spans="1:10" ht="31.2" x14ac:dyDescent="0.3">
      <c r="A145" s="59"/>
      <c r="B145" s="60"/>
      <c r="C145" s="57" t="s">
        <v>17</v>
      </c>
      <c r="D145" s="40" t="s">
        <v>9</v>
      </c>
      <c r="E145" s="14">
        <v>2602005</v>
      </c>
      <c r="F145" s="39">
        <v>0</v>
      </c>
      <c r="G145" s="57" t="s">
        <v>8</v>
      </c>
      <c r="H145" s="57" t="s">
        <v>8</v>
      </c>
      <c r="I145" s="57"/>
      <c r="J145" s="65"/>
    </row>
    <row r="146" spans="1:10" ht="30" customHeight="1" x14ac:dyDescent="0.3">
      <c r="A146" s="59"/>
      <c r="B146" s="60"/>
      <c r="C146" s="57"/>
      <c r="D146" s="40" t="s">
        <v>10</v>
      </c>
      <c r="E146" s="42">
        <v>0</v>
      </c>
      <c r="F146" s="39">
        <v>0</v>
      </c>
      <c r="G146" s="57"/>
      <c r="H146" s="57"/>
      <c r="I146" s="57"/>
      <c r="J146" s="65"/>
    </row>
    <row r="147" spans="1:10" x14ac:dyDescent="0.3">
      <c r="A147" s="59"/>
      <c r="B147" s="60"/>
      <c r="C147" s="57"/>
      <c r="D147" s="40" t="s">
        <v>11</v>
      </c>
      <c r="E147" s="42">
        <v>0</v>
      </c>
      <c r="F147" s="39">
        <v>0</v>
      </c>
      <c r="G147" s="57"/>
      <c r="H147" s="57"/>
      <c r="I147" s="57"/>
      <c r="J147" s="65"/>
    </row>
    <row r="148" spans="1:10" ht="15.75" customHeight="1" x14ac:dyDescent="0.3">
      <c r="A148" s="59"/>
      <c r="B148" s="60"/>
      <c r="C148" s="57"/>
      <c r="D148" s="40" t="s">
        <v>12</v>
      </c>
      <c r="E148" s="42">
        <v>0</v>
      </c>
      <c r="F148" s="39">
        <v>0</v>
      </c>
      <c r="G148" s="57"/>
      <c r="H148" s="57"/>
      <c r="I148" s="57"/>
      <c r="J148" s="65"/>
    </row>
    <row r="149" spans="1:10" ht="15" customHeight="1" x14ac:dyDescent="0.3">
      <c r="A149" s="59"/>
      <c r="B149" s="60"/>
      <c r="C149" s="57"/>
      <c r="D149" s="40" t="s">
        <v>13</v>
      </c>
      <c r="E149" s="14">
        <v>1631618</v>
      </c>
      <c r="F149" s="39">
        <v>0</v>
      </c>
      <c r="G149" s="57"/>
      <c r="H149" s="57"/>
      <c r="I149" s="57"/>
      <c r="J149" s="65"/>
    </row>
    <row r="150" spans="1:10" ht="70.5" customHeight="1" x14ac:dyDescent="0.3">
      <c r="A150" s="44" t="s">
        <v>109</v>
      </c>
      <c r="B150" s="45" t="s">
        <v>206</v>
      </c>
      <c r="C150" s="40" t="s">
        <v>29</v>
      </c>
      <c r="D150" s="40" t="s">
        <v>49</v>
      </c>
      <c r="E150" s="42" t="s">
        <v>8</v>
      </c>
      <c r="F150" s="39" t="s">
        <v>8</v>
      </c>
      <c r="G150" s="40" t="s">
        <v>8</v>
      </c>
      <c r="H150" s="57" t="s">
        <v>8</v>
      </c>
      <c r="I150" s="57"/>
      <c r="J150" s="47" t="s">
        <v>192</v>
      </c>
    </row>
    <row r="151" spans="1:10" ht="31.2" x14ac:dyDescent="0.3">
      <c r="A151" s="59"/>
      <c r="B151" s="60"/>
      <c r="C151" s="57" t="s">
        <v>17</v>
      </c>
      <c r="D151" s="40" t="s">
        <v>9</v>
      </c>
      <c r="E151" s="14">
        <v>422998.32</v>
      </c>
      <c r="F151" s="39">
        <v>0</v>
      </c>
      <c r="G151" s="57" t="s">
        <v>8</v>
      </c>
      <c r="H151" s="57" t="s">
        <v>8</v>
      </c>
      <c r="I151" s="57"/>
      <c r="J151" s="65"/>
    </row>
    <row r="152" spans="1:10" ht="31.5" customHeight="1" x14ac:dyDescent="0.3">
      <c r="A152" s="59"/>
      <c r="B152" s="60"/>
      <c r="C152" s="57"/>
      <c r="D152" s="40" t="s">
        <v>10</v>
      </c>
      <c r="E152" s="42">
        <v>0</v>
      </c>
      <c r="F152" s="39">
        <v>0</v>
      </c>
      <c r="G152" s="57"/>
      <c r="H152" s="57"/>
      <c r="I152" s="57"/>
      <c r="J152" s="65"/>
    </row>
    <row r="153" spans="1:10" ht="17.25" customHeight="1" x14ac:dyDescent="0.3">
      <c r="A153" s="59"/>
      <c r="B153" s="60"/>
      <c r="C153" s="57"/>
      <c r="D153" s="40" t="s">
        <v>11</v>
      </c>
      <c r="E153" s="42">
        <v>0</v>
      </c>
      <c r="F153" s="39">
        <v>0</v>
      </c>
      <c r="G153" s="57"/>
      <c r="H153" s="57"/>
      <c r="I153" s="57"/>
      <c r="J153" s="65"/>
    </row>
    <row r="154" spans="1:10" ht="18" customHeight="1" x14ac:dyDescent="0.3">
      <c r="A154" s="59"/>
      <c r="B154" s="60"/>
      <c r="C154" s="57"/>
      <c r="D154" s="40" t="s">
        <v>12</v>
      </c>
      <c r="E154" s="42">
        <v>0</v>
      </c>
      <c r="F154" s="39">
        <v>0</v>
      </c>
      <c r="G154" s="57"/>
      <c r="H154" s="57"/>
      <c r="I154" s="57"/>
      <c r="J154" s="65"/>
    </row>
    <row r="155" spans="1:10" ht="14.25" customHeight="1" x14ac:dyDescent="0.3">
      <c r="A155" s="59"/>
      <c r="B155" s="60"/>
      <c r="C155" s="57"/>
      <c r="D155" s="40" t="s">
        <v>13</v>
      </c>
      <c r="E155" s="14">
        <v>1377001.68</v>
      </c>
      <c r="F155" s="39">
        <v>0</v>
      </c>
      <c r="G155" s="57"/>
      <c r="H155" s="57"/>
      <c r="I155" s="57"/>
      <c r="J155" s="65"/>
    </row>
    <row r="156" spans="1:10" ht="52.5" customHeight="1" x14ac:dyDescent="0.3">
      <c r="A156" s="44" t="s">
        <v>110</v>
      </c>
      <c r="B156" s="45" t="s">
        <v>111</v>
      </c>
      <c r="C156" s="40" t="s">
        <v>29</v>
      </c>
      <c r="D156" s="40" t="s">
        <v>49</v>
      </c>
      <c r="E156" s="42" t="s">
        <v>8</v>
      </c>
      <c r="F156" s="39" t="s">
        <v>8</v>
      </c>
      <c r="G156" s="40" t="s">
        <v>8</v>
      </c>
      <c r="H156" s="57" t="s">
        <v>8</v>
      </c>
      <c r="I156" s="57"/>
      <c r="J156" s="47" t="s">
        <v>192</v>
      </c>
    </row>
    <row r="157" spans="1:10" ht="33" customHeight="1" x14ac:dyDescent="0.3">
      <c r="A157" s="59"/>
      <c r="B157" s="60"/>
      <c r="C157" s="57" t="s">
        <v>17</v>
      </c>
      <c r="D157" s="40" t="s">
        <v>9</v>
      </c>
      <c r="E157" s="14">
        <v>200541</v>
      </c>
      <c r="F157" s="39">
        <v>0</v>
      </c>
      <c r="G157" s="57" t="s">
        <v>8</v>
      </c>
      <c r="H157" s="57" t="s">
        <v>8</v>
      </c>
      <c r="I157" s="57"/>
      <c r="J157" s="65"/>
    </row>
    <row r="158" spans="1:10" ht="32.25" customHeight="1" x14ac:dyDescent="0.3">
      <c r="A158" s="59"/>
      <c r="B158" s="60"/>
      <c r="C158" s="57"/>
      <c r="D158" s="40" t="s">
        <v>10</v>
      </c>
      <c r="E158" s="42">
        <v>0</v>
      </c>
      <c r="F158" s="39">
        <v>0</v>
      </c>
      <c r="G158" s="57"/>
      <c r="H158" s="57"/>
      <c r="I158" s="57"/>
      <c r="J158" s="65"/>
    </row>
    <row r="159" spans="1:10" ht="21.75" customHeight="1" x14ac:dyDescent="0.3">
      <c r="A159" s="59"/>
      <c r="B159" s="60"/>
      <c r="C159" s="57"/>
      <c r="D159" s="40" t="s">
        <v>11</v>
      </c>
      <c r="E159" s="42">
        <v>0</v>
      </c>
      <c r="F159" s="39">
        <v>0</v>
      </c>
      <c r="G159" s="57"/>
      <c r="H159" s="57"/>
      <c r="I159" s="57"/>
      <c r="J159" s="65"/>
    </row>
    <row r="160" spans="1:10" ht="17.25" customHeight="1" x14ac:dyDescent="0.3">
      <c r="A160" s="59"/>
      <c r="B160" s="60"/>
      <c r="C160" s="57"/>
      <c r="D160" s="40" t="s">
        <v>12</v>
      </c>
      <c r="E160" s="42">
        <v>0</v>
      </c>
      <c r="F160" s="39">
        <v>0</v>
      </c>
      <c r="G160" s="57"/>
      <c r="H160" s="57"/>
      <c r="I160" s="57"/>
      <c r="J160" s="65"/>
    </row>
    <row r="161" spans="1:10" x14ac:dyDescent="0.3">
      <c r="A161" s="59"/>
      <c r="B161" s="60"/>
      <c r="C161" s="57"/>
      <c r="D161" s="40" t="s">
        <v>13</v>
      </c>
      <c r="E161" s="42">
        <v>1136397</v>
      </c>
      <c r="F161" s="39">
        <v>0</v>
      </c>
      <c r="G161" s="57"/>
      <c r="H161" s="57"/>
      <c r="I161" s="57"/>
      <c r="J161" s="65"/>
    </row>
    <row r="162" spans="1:10" ht="73.5" customHeight="1" x14ac:dyDescent="0.3">
      <c r="A162" s="44" t="s">
        <v>112</v>
      </c>
      <c r="B162" s="45" t="s">
        <v>207</v>
      </c>
      <c r="C162" s="40" t="s">
        <v>113</v>
      </c>
      <c r="D162" s="40" t="s">
        <v>49</v>
      </c>
      <c r="E162" s="42" t="s">
        <v>8</v>
      </c>
      <c r="F162" s="39" t="s">
        <v>8</v>
      </c>
      <c r="G162" s="40" t="s">
        <v>8</v>
      </c>
      <c r="H162" s="57" t="s">
        <v>8</v>
      </c>
      <c r="I162" s="57"/>
      <c r="J162" s="47" t="s">
        <v>192</v>
      </c>
    </row>
    <row r="163" spans="1:10" ht="32.25" customHeight="1" x14ac:dyDescent="0.3">
      <c r="A163" s="59"/>
      <c r="B163" s="60"/>
      <c r="C163" s="57" t="s">
        <v>17</v>
      </c>
      <c r="D163" s="40" t="s">
        <v>9</v>
      </c>
      <c r="E163" s="14">
        <v>132610</v>
      </c>
      <c r="F163" s="39">
        <v>0</v>
      </c>
      <c r="G163" s="57" t="s">
        <v>8</v>
      </c>
      <c r="H163" s="57" t="s">
        <v>8</v>
      </c>
      <c r="I163" s="57"/>
      <c r="J163" s="65"/>
    </row>
    <row r="164" spans="1:10" ht="34.5" customHeight="1" x14ac:dyDescent="0.3">
      <c r="A164" s="59"/>
      <c r="B164" s="60"/>
      <c r="C164" s="57"/>
      <c r="D164" s="40" t="s">
        <v>10</v>
      </c>
      <c r="E164" s="14">
        <v>132610</v>
      </c>
      <c r="F164" s="39">
        <v>0</v>
      </c>
      <c r="G164" s="57"/>
      <c r="H164" s="57"/>
      <c r="I164" s="57"/>
      <c r="J164" s="65"/>
    </row>
    <row r="165" spans="1:10" x14ac:dyDescent="0.3">
      <c r="A165" s="59"/>
      <c r="B165" s="60"/>
      <c r="C165" s="57"/>
      <c r="D165" s="40" t="s">
        <v>11</v>
      </c>
      <c r="E165" s="42">
        <v>0</v>
      </c>
      <c r="F165" s="39">
        <v>0</v>
      </c>
      <c r="G165" s="57"/>
      <c r="H165" s="57"/>
      <c r="I165" s="57"/>
      <c r="J165" s="65"/>
    </row>
    <row r="166" spans="1:10" ht="19.5" customHeight="1" x14ac:dyDescent="0.3">
      <c r="A166" s="59"/>
      <c r="B166" s="60"/>
      <c r="C166" s="57"/>
      <c r="D166" s="40" t="s">
        <v>12</v>
      </c>
      <c r="E166" s="42">
        <v>0</v>
      </c>
      <c r="F166" s="39">
        <v>0</v>
      </c>
      <c r="G166" s="57"/>
      <c r="H166" s="57"/>
      <c r="I166" s="57"/>
      <c r="J166" s="65"/>
    </row>
    <row r="167" spans="1:10" ht="19.5" customHeight="1" x14ac:dyDescent="0.3">
      <c r="A167" s="59"/>
      <c r="B167" s="60"/>
      <c r="C167" s="57"/>
      <c r="D167" s="40" t="s">
        <v>13</v>
      </c>
      <c r="E167" s="14">
        <v>1502909</v>
      </c>
      <c r="F167" s="39">
        <v>0</v>
      </c>
      <c r="G167" s="57"/>
      <c r="H167" s="57"/>
      <c r="I167" s="57"/>
      <c r="J167" s="65"/>
    </row>
    <row r="168" spans="1:10" ht="70.5" customHeight="1" x14ac:dyDescent="0.3">
      <c r="A168" s="44" t="s">
        <v>114</v>
      </c>
      <c r="B168" s="45" t="s">
        <v>115</v>
      </c>
      <c r="C168" s="40" t="s">
        <v>48</v>
      </c>
      <c r="D168" s="40" t="s">
        <v>49</v>
      </c>
      <c r="E168" s="42" t="s">
        <v>8</v>
      </c>
      <c r="F168" s="39" t="s">
        <v>8</v>
      </c>
      <c r="G168" s="40" t="s">
        <v>8</v>
      </c>
      <c r="H168" s="57" t="s">
        <v>8</v>
      </c>
      <c r="I168" s="57"/>
      <c r="J168" s="47" t="s">
        <v>297</v>
      </c>
    </row>
    <row r="169" spans="1:10" ht="33" customHeight="1" x14ac:dyDescent="0.3">
      <c r="A169" s="59"/>
      <c r="B169" s="60"/>
      <c r="C169" s="57" t="s">
        <v>17</v>
      </c>
      <c r="D169" s="40" t="s">
        <v>9</v>
      </c>
      <c r="E169" s="42">
        <v>0</v>
      </c>
      <c r="F169" s="39">
        <v>0</v>
      </c>
      <c r="G169" s="57" t="s">
        <v>8</v>
      </c>
      <c r="H169" s="57" t="s">
        <v>8</v>
      </c>
      <c r="I169" s="57"/>
      <c r="J169" s="65"/>
    </row>
    <row r="170" spans="1:10" ht="31.5" customHeight="1" x14ac:dyDescent="0.3">
      <c r="A170" s="59"/>
      <c r="B170" s="60"/>
      <c r="C170" s="57"/>
      <c r="D170" s="40" t="s">
        <v>10</v>
      </c>
      <c r="E170" s="42">
        <v>0</v>
      </c>
      <c r="F170" s="39">
        <v>0</v>
      </c>
      <c r="G170" s="57"/>
      <c r="H170" s="57"/>
      <c r="I170" s="57"/>
      <c r="J170" s="65"/>
    </row>
    <row r="171" spans="1:10" x14ac:dyDescent="0.3">
      <c r="A171" s="59"/>
      <c r="B171" s="60"/>
      <c r="C171" s="57"/>
      <c r="D171" s="40" t="s">
        <v>11</v>
      </c>
      <c r="E171" s="42">
        <v>3493660</v>
      </c>
      <c r="F171" s="16">
        <v>1526464.58</v>
      </c>
      <c r="G171" s="57"/>
      <c r="H171" s="57"/>
      <c r="I171" s="57"/>
      <c r="J171" s="65"/>
    </row>
    <row r="172" spans="1:10" x14ac:dyDescent="0.3">
      <c r="A172" s="59"/>
      <c r="B172" s="60"/>
      <c r="C172" s="57"/>
      <c r="D172" s="40" t="s">
        <v>12</v>
      </c>
      <c r="E172" s="42">
        <v>0</v>
      </c>
      <c r="F172" s="39">
        <v>0</v>
      </c>
      <c r="G172" s="57"/>
      <c r="H172" s="57"/>
      <c r="I172" s="57"/>
      <c r="J172" s="65"/>
    </row>
    <row r="173" spans="1:10" ht="18" customHeight="1" x14ac:dyDescent="0.3">
      <c r="A173" s="59"/>
      <c r="B173" s="60"/>
      <c r="C173" s="57"/>
      <c r="D173" s="40" t="s">
        <v>13</v>
      </c>
      <c r="E173" s="42">
        <v>3493660</v>
      </c>
      <c r="F173" s="16">
        <v>1526464.58</v>
      </c>
      <c r="G173" s="57"/>
      <c r="H173" s="57"/>
      <c r="I173" s="57"/>
      <c r="J173" s="65"/>
    </row>
    <row r="174" spans="1:10" ht="74.25" customHeight="1" x14ac:dyDescent="0.3">
      <c r="A174" s="44" t="s">
        <v>72</v>
      </c>
      <c r="B174" s="45" t="s">
        <v>73</v>
      </c>
      <c r="C174" s="40" t="s">
        <v>29</v>
      </c>
      <c r="D174" s="40" t="s">
        <v>49</v>
      </c>
      <c r="E174" s="42" t="s">
        <v>8</v>
      </c>
      <c r="F174" s="39" t="s">
        <v>8</v>
      </c>
      <c r="G174" s="40" t="s">
        <v>8</v>
      </c>
      <c r="H174" s="57" t="s">
        <v>8</v>
      </c>
      <c r="I174" s="57"/>
      <c r="J174" s="47" t="s">
        <v>297</v>
      </c>
    </row>
    <row r="175" spans="1:10" ht="34.5" customHeight="1" x14ac:dyDescent="0.3">
      <c r="A175" s="69"/>
      <c r="B175" s="57"/>
      <c r="C175" s="57" t="s">
        <v>17</v>
      </c>
      <c r="D175" s="40" t="s">
        <v>9</v>
      </c>
      <c r="E175" s="14">
        <v>150219</v>
      </c>
      <c r="F175" s="23">
        <v>87997.54</v>
      </c>
      <c r="G175" s="57" t="s">
        <v>8</v>
      </c>
      <c r="H175" s="57" t="s">
        <v>8</v>
      </c>
      <c r="I175" s="57"/>
      <c r="J175" s="65"/>
    </row>
    <row r="176" spans="1:10" ht="30.75" customHeight="1" x14ac:dyDescent="0.3">
      <c r="A176" s="69"/>
      <c r="B176" s="57"/>
      <c r="C176" s="57"/>
      <c r="D176" s="40" t="s">
        <v>10</v>
      </c>
      <c r="E176" s="14">
        <v>300439</v>
      </c>
      <c r="F176" s="23">
        <v>87997.54</v>
      </c>
      <c r="G176" s="57"/>
      <c r="H176" s="57"/>
      <c r="I176" s="57"/>
      <c r="J176" s="65"/>
    </row>
    <row r="177" spans="1:10" x14ac:dyDescent="0.3">
      <c r="A177" s="69"/>
      <c r="B177" s="57"/>
      <c r="C177" s="57"/>
      <c r="D177" s="40" t="s">
        <v>11</v>
      </c>
      <c r="E177" s="42">
        <v>0</v>
      </c>
      <c r="F177" s="39">
        <v>0</v>
      </c>
      <c r="G177" s="57"/>
      <c r="H177" s="57"/>
      <c r="I177" s="57"/>
      <c r="J177" s="65"/>
    </row>
    <row r="178" spans="1:10" x14ac:dyDescent="0.3">
      <c r="A178" s="69"/>
      <c r="B178" s="57"/>
      <c r="C178" s="57"/>
      <c r="D178" s="40" t="s">
        <v>12</v>
      </c>
      <c r="E178" s="42">
        <v>0</v>
      </c>
      <c r="F178" s="39">
        <v>0</v>
      </c>
      <c r="G178" s="57"/>
      <c r="H178" s="57"/>
      <c r="I178" s="57"/>
      <c r="J178" s="65"/>
    </row>
    <row r="179" spans="1:10" ht="15.75" customHeight="1" x14ac:dyDescent="0.3">
      <c r="A179" s="69"/>
      <c r="B179" s="57"/>
      <c r="C179" s="57"/>
      <c r="D179" s="40" t="s">
        <v>13</v>
      </c>
      <c r="E179" s="14">
        <v>2553727</v>
      </c>
      <c r="F179" s="23">
        <v>997305.47</v>
      </c>
      <c r="G179" s="57"/>
      <c r="H179" s="57"/>
      <c r="I179" s="57"/>
      <c r="J179" s="65"/>
    </row>
    <row r="180" spans="1:10" ht="56.25" customHeight="1" x14ac:dyDescent="0.3">
      <c r="A180" s="44" t="s">
        <v>116</v>
      </c>
      <c r="B180" s="46" t="s">
        <v>117</v>
      </c>
      <c r="C180" s="40" t="s">
        <v>48</v>
      </c>
      <c r="D180" s="40" t="s">
        <v>49</v>
      </c>
      <c r="E180" s="42" t="s">
        <v>8</v>
      </c>
      <c r="F180" s="39" t="s">
        <v>8</v>
      </c>
      <c r="G180" s="40" t="s">
        <v>8</v>
      </c>
      <c r="H180" s="57" t="s">
        <v>8</v>
      </c>
      <c r="I180" s="57"/>
      <c r="J180" s="8" t="s">
        <v>188</v>
      </c>
    </row>
    <row r="181" spans="1:10" ht="30.75" customHeight="1" x14ac:dyDescent="0.3">
      <c r="A181" s="59"/>
      <c r="B181" s="60"/>
      <c r="C181" s="57" t="s">
        <v>17</v>
      </c>
      <c r="D181" s="40" t="s">
        <v>9</v>
      </c>
      <c r="E181" s="14">
        <v>152003</v>
      </c>
      <c r="F181" s="42">
        <v>0</v>
      </c>
      <c r="G181" s="57" t="s">
        <v>8</v>
      </c>
      <c r="H181" s="57" t="s">
        <v>8</v>
      </c>
      <c r="I181" s="57"/>
      <c r="J181" s="65"/>
    </row>
    <row r="182" spans="1:10" ht="32.25" customHeight="1" x14ac:dyDescent="0.3">
      <c r="A182" s="59"/>
      <c r="B182" s="60"/>
      <c r="C182" s="57"/>
      <c r="D182" s="40" t="s">
        <v>10</v>
      </c>
      <c r="E182" s="14">
        <v>152004</v>
      </c>
      <c r="F182" s="42">
        <v>0</v>
      </c>
      <c r="G182" s="57"/>
      <c r="H182" s="57"/>
      <c r="I182" s="57"/>
      <c r="J182" s="65"/>
    </row>
    <row r="183" spans="1:10" x14ac:dyDescent="0.3">
      <c r="A183" s="59"/>
      <c r="B183" s="60"/>
      <c r="C183" s="57"/>
      <c r="D183" s="40" t="s">
        <v>11</v>
      </c>
      <c r="E183" s="42">
        <v>0</v>
      </c>
      <c r="F183" s="42">
        <v>0</v>
      </c>
      <c r="G183" s="57"/>
      <c r="H183" s="57"/>
      <c r="I183" s="57"/>
      <c r="J183" s="65"/>
    </row>
    <row r="184" spans="1:10" x14ac:dyDescent="0.3">
      <c r="A184" s="59"/>
      <c r="B184" s="60"/>
      <c r="C184" s="57"/>
      <c r="D184" s="40" t="s">
        <v>12</v>
      </c>
      <c r="E184" s="42">
        <v>0</v>
      </c>
      <c r="F184" s="42">
        <v>0</v>
      </c>
      <c r="G184" s="57"/>
      <c r="H184" s="57"/>
      <c r="I184" s="57"/>
      <c r="J184" s="65"/>
    </row>
    <row r="185" spans="1:10" ht="19.5" customHeight="1" x14ac:dyDescent="0.3">
      <c r="A185" s="59"/>
      <c r="B185" s="60"/>
      <c r="C185" s="57"/>
      <c r="D185" s="40" t="s">
        <v>13</v>
      </c>
      <c r="E185" s="14">
        <v>1722704</v>
      </c>
      <c r="F185" s="11">
        <v>0</v>
      </c>
      <c r="G185" s="57"/>
      <c r="H185" s="57"/>
      <c r="I185" s="57"/>
      <c r="J185" s="65"/>
    </row>
    <row r="186" spans="1:10" ht="73.5" customHeight="1" x14ac:dyDescent="0.3">
      <c r="A186" s="44" t="s">
        <v>118</v>
      </c>
      <c r="B186" s="45" t="s">
        <v>298</v>
      </c>
      <c r="C186" s="40" t="s">
        <v>65</v>
      </c>
      <c r="D186" s="40" t="s">
        <v>49</v>
      </c>
      <c r="E186" s="42" t="s">
        <v>8</v>
      </c>
      <c r="F186" s="39" t="s">
        <v>8</v>
      </c>
      <c r="G186" s="40" t="s">
        <v>8</v>
      </c>
      <c r="H186" s="57" t="s">
        <v>8</v>
      </c>
      <c r="I186" s="57"/>
      <c r="J186" s="47" t="s">
        <v>187</v>
      </c>
    </row>
    <row r="187" spans="1:10" ht="35.25" customHeight="1" x14ac:dyDescent="0.3">
      <c r="A187" s="59"/>
      <c r="B187" s="60"/>
      <c r="C187" s="57" t="s">
        <v>17</v>
      </c>
      <c r="D187" s="40" t="s">
        <v>9</v>
      </c>
      <c r="E187" s="42">
        <v>56220</v>
      </c>
      <c r="F187" s="39">
        <v>0</v>
      </c>
      <c r="G187" s="57" t="s">
        <v>8</v>
      </c>
      <c r="H187" s="57" t="s">
        <v>8</v>
      </c>
      <c r="I187" s="57"/>
      <c r="J187" s="65"/>
    </row>
    <row r="188" spans="1:10" ht="36.75" customHeight="1" x14ac:dyDescent="0.3">
      <c r="A188" s="59"/>
      <c r="B188" s="60"/>
      <c r="C188" s="57"/>
      <c r="D188" s="40" t="s">
        <v>10</v>
      </c>
      <c r="E188" s="42">
        <v>0</v>
      </c>
      <c r="F188" s="39">
        <v>0</v>
      </c>
      <c r="G188" s="57"/>
      <c r="H188" s="57"/>
      <c r="I188" s="57"/>
      <c r="J188" s="65"/>
    </row>
    <row r="189" spans="1:10" ht="20.25" customHeight="1" x14ac:dyDescent="0.3">
      <c r="A189" s="59"/>
      <c r="B189" s="60"/>
      <c r="C189" s="57"/>
      <c r="D189" s="40" t="s">
        <v>11</v>
      </c>
      <c r="E189" s="42">
        <v>0</v>
      </c>
      <c r="F189" s="39">
        <v>0</v>
      </c>
      <c r="G189" s="57"/>
      <c r="H189" s="57"/>
      <c r="I189" s="57"/>
      <c r="J189" s="65"/>
    </row>
    <row r="190" spans="1:10" ht="21.75" customHeight="1" x14ac:dyDescent="0.3">
      <c r="A190" s="59"/>
      <c r="B190" s="60"/>
      <c r="C190" s="57"/>
      <c r="D190" s="40" t="s">
        <v>12</v>
      </c>
      <c r="E190" s="42">
        <v>0</v>
      </c>
      <c r="F190" s="39">
        <v>0</v>
      </c>
      <c r="G190" s="57"/>
      <c r="H190" s="57"/>
      <c r="I190" s="57"/>
      <c r="J190" s="65"/>
    </row>
    <row r="191" spans="1:10" ht="20.25" customHeight="1" x14ac:dyDescent="0.3">
      <c r="A191" s="59"/>
      <c r="B191" s="60"/>
      <c r="C191" s="57"/>
      <c r="D191" s="40" t="s">
        <v>13</v>
      </c>
      <c r="E191" s="42">
        <v>318582</v>
      </c>
      <c r="F191" s="39">
        <v>0</v>
      </c>
      <c r="G191" s="57"/>
      <c r="H191" s="57"/>
      <c r="I191" s="57"/>
      <c r="J191" s="65"/>
    </row>
    <row r="192" spans="1:10" ht="73.5" customHeight="1" x14ac:dyDescent="0.3">
      <c r="A192" s="44" t="s">
        <v>119</v>
      </c>
      <c r="B192" s="45" t="s">
        <v>120</v>
      </c>
      <c r="C192" s="40" t="s">
        <v>104</v>
      </c>
      <c r="D192" s="40" t="s">
        <v>49</v>
      </c>
      <c r="E192" s="42" t="s">
        <v>8</v>
      </c>
      <c r="F192" s="39" t="s">
        <v>8</v>
      </c>
      <c r="G192" s="40" t="s">
        <v>8</v>
      </c>
      <c r="H192" s="57" t="s">
        <v>8</v>
      </c>
      <c r="I192" s="57"/>
      <c r="J192" s="47" t="s">
        <v>299</v>
      </c>
    </row>
    <row r="193" spans="1:10" ht="31.5" customHeight="1" x14ac:dyDescent="0.3">
      <c r="A193" s="59"/>
      <c r="B193" s="60"/>
      <c r="C193" s="57" t="s">
        <v>17</v>
      </c>
      <c r="D193" s="40" t="s">
        <v>9</v>
      </c>
      <c r="E193" s="14">
        <v>151635</v>
      </c>
      <c r="F193" s="39">
        <v>34297.25</v>
      </c>
      <c r="G193" s="57" t="s">
        <v>8</v>
      </c>
      <c r="H193" s="57" t="s">
        <v>8</v>
      </c>
      <c r="I193" s="57"/>
      <c r="J193" s="65"/>
    </row>
    <row r="194" spans="1:10" ht="31.5" customHeight="1" x14ac:dyDescent="0.3">
      <c r="A194" s="59"/>
      <c r="B194" s="60"/>
      <c r="C194" s="57"/>
      <c r="D194" s="40" t="s">
        <v>10</v>
      </c>
      <c r="E194" s="14">
        <v>151635</v>
      </c>
      <c r="F194" s="39">
        <v>34297.25</v>
      </c>
      <c r="G194" s="57"/>
      <c r="H194" s="57"/>
      <c r="I194" s="57"/>
      <c r="J194" s="65"/>
    </row>
    <row r="195" spans="1:10" ht="16.5" customHeight="1" x14ac:dyDescent="0.3">
      <c r="A195" s="59"/>
      <c r="B195" s="60"/>
      <c r="C195" s="57"/>
      <c r="D195" s="40" t="s">
        <v>11</v>
      </c>
      <c r="E195" s="42">
        <v>0</v>
      </c>
      <c r="F195" s="39">
        <v>0</v>
      </c>
      <c r="G195" s="57"/>
      <c r="H195" s="57"/>
      <c r="I195" s="57"/>
      <c r="J195" s="65"/>
    </row>
    <row r="196" spans="1:10" ht="16.5" customHeight="1" x14ac:dyDescent="0.3">
      <c r="A196" s="59"/>
      <c r="B196" s="60"/>
      <c r="C196" s="57"/>
      <c r="D196" s="40" t="s">
        <v>12</v>
      </c>
      <c r="E196" s="42">
        <v>0</v>
      </c>
      <c r="F196" s="39">
        <v>0</v>
      </c>
      <c r="G196" s="57"/>
      <c r="H196" s="57"/>
      <c r="I196" s="57"/>
      <c r="J196" s="65"/>
    </row>
    <row r="197" spans="1:10" ht="16.5" customHeight="1" x14ac:dyDescent="0.3">
      <c r="A197" s="59"/>
      <c r="B197" s="60"/>
      <c r="C197" s="57"/>
      <c r="D197" s="40" t="s">
        <v>13</v>
      </c>
      <c r="E197" s="14">
        <v>1718534</v>
      </c>
      <c r="F197" s="39">
        <v>388702.17</v>
      </c>
      <c r="G197" s="57"/>
      <c r="H197" s="57"/>
      <c r="I197" s="57"/>
      <c r="J197" s="65"/>
    </row>
    <row r="198" spans="1:10" ht="31.5" customHeight="1" x14ac:dyDescent="0.3">
      <c r="A198" s="44" t="s">
        <v>46</v>
      </c>
      <c r="B198" s="45" t="s">
        <v>47</v>
      </c>
      <c r="C198" s="40" t="s">
        <v>104</v>
      </c>
      <c r="D198" s="40" t="s">
        <v>49</v>
      </c>
      <c r="E198" s="42" t="s">
        <v>8</v>
      </c>
      <c r="F198" s="39" t="s">
        <v>8</v>
      </c>
      <c r="G198" s="40" t="s">
        <v>8</v>
      </c>
      <c r="H198" s="57" t="s">
        <v>8</v>
      </c>
      <c r="I198" s="57"/>
      <c r="J198" s="47" t="s">
        <v>193</v>
      </c>
    </row>
    <row r="199" spans="1:10" ht="34.5" customHeight="1" x14ac:dyDescent="0.3">
      <c r="A199" s="59"/>
      <c r="B199" s="60"/>
      <c r="C199" s="57" t="s">
        <v>17</v>
      </c>
      <c r="D199" s="40" t="s">
        <v>9</v>
      </c>
      <c r="E199" s="14">
        <v>280873</v>
      </c>
      <c r="F199" s="23">
        <v>3116.99</v>
      </c>
      <c r="G199" s="57" t="s">
        <v>8</v>
      </c>
      <c r="H199" s="57" t="s">
        <v>8</v>
      </c>
      <c r="I199" s="57"/>
      <c r="J199" s="65"/>
    </row>
    <row r="200" spans="1:10" ht="33.75" customHeight="1" x14ac:dyDescent="0.3">
      <c r="A200" s="59"/>
      <c r="B200" s="60"/>
      <c r="C200" s="57"/>
      <c r="D200" s="40" t="s">
        <v>10</v>
      </c>
      <c r="E200" s="14">
        <v>280873</v>
      </c>
      <c r="F200" s="23">
        <v>3116.99</v>
      </c>
      <c r="G200" s="57"/>
      <c r="H200" s="57"/>
      <c r="I200" s="57"/>
      <c r="J200" s="65"/>
    </row>
    <row r="201" spans="1:10" x14ac:dyDescent="0.3">
      <c r="A201" s="59"/>
      <c r="B201" s="60"/>
      <c r="C201" s="57"/>
      <c r="D201" s="40" t="s">
        <v>11</v>
      </c>
      <c r="E201" s="42">
        <v>0</v>
      </c>
      <c r="F201" s="39">
        <v>0</v>
      </c>
      <c r="G201" s="57"/>
      <c r="H201" s="57"/>
      <c r="I201" s="57"/>
      <c r="J201" s="65"/>
    </row>
    <row r="202" spans="1:10" x14ac:dyDescent="0.3">
      <c r="A202" s="59"/>
      <c r="B202" s="60"/>
      <c r="C202" s="57"/>
      <c r="D202" s="40" t="s">
        <v>12</v>
      </c>
      <c r="E202" s="42">
        <v>0</v>
      </c>
      <c r="F202" s="39">
        <v>0</v>
      </c>
      <c r="G202" s="57"/>
      <c r="H202" s="57"/>
      <c r="I202" s="57"/>
      <c r="J202" s="65"/>
    </row>
    <row r="203" spans="1:10" ht="17.25" customHeight="1" x14ac:dyDescent="0.3">
      <c r="A203" s="59"/>
      <c r="B203" s="60"/>
      <c r="C203" s="57"/>
      <c r="D203" s="40" t="s">
        <v>13</v>
      </c>
      <c r="E203" s="14">
        <v>3183228</v>
      </c>
      <c r="F203" s="25">
        <v>35325.9</v>
      </c>
      <c r="G203" s="57"/>
      <c r="H203" s="57"/>
      <c r="I203" s="57"/>
      <c r="J203" s="65"/>
    </row>
    <row r="204" spans="1:10" ht="52.5" customHeight="1" x14ac:dyDescent="0.3">
      <c r="A204" s="44" t="s">
        <v>121</v>
      </c>
      <c r="B204" s="45" t="s">
        <v>122</v>
      </c>
      <c r="C204" s="40" t="s">
        <v>48</v>
      </c>
      <c r="D204" s="40" t="s">
        <v>49</v>
      </c>
      <c r="E204" s="42" t="s">
        <v>8</v>
      </c>
      <c r="F204" s="39" t="s">
        <v>8</v>
      </c>
      <c r="G204" s="40" t="s">
        <v>8</v>
      </c>
      <c r="H204" s="57" t="s">
        <v>8</v>
      </c>
      <c r="I204" s="57"/>
      <c r="J204" s="47" t="s">
        <v>193</v>
      </c>
    </row>
    <row r="205" spans="1:10" ht="32.25" customHeight="1" x14ac:dyDescent="0.3">
      <c r="A205" s="59"/>
      <c r="B205" s="60"/>
      <c r="C205" s="57" t="s">
        <v>17</v>
      </c>
      <c r="D205" s="40" t="s">
        <v>9</v>
      </c>
      <c r="E205" s="14">
        <v>246498</v>
      </c>
      <c r="F205" s="39">
        <v>0</v>
      </c>
      <c r="G205" s="57" t="s">
        <v>8</v>
      </c>
      <c r="H205" s="57" t="s">
        <v>8</v>
      </c>
      <c r="I205" s="57"/>
      <c r="J205" s="65"/>
    </row>
    <row r="206" spans="1:10" x14ac:dyDescent="0.3">
      <c r="A206" s="59"/>
      <c r="B206" s="60"/>
      <c r="C206" s="57"/>
      <c r="D206" s="40" t="s">
        <v>10</v>
      </c>
      <c r="E206" s="42">
        <v>0</v>
      </c>
      <c r="F206" s="39">
        <v>0</v>
      </c>
      <c r="G206" s="57"/>
      <c r="H206" s="57"/>
      <c r="I206" s="57"/>
      <c r="J206" s="65"/>
    </row>
    <row r="207" spans="1:10" x14ac:dyDescent="0.3">
      <c r="A207" s="59"/>
      <c r="B207" s="60"/>
      <c r="C207" s="57"/>
      <c r="D207" s="40" t="s">
        <v>11</v>
      </c>
      <c r="E207" s="42">
        <v>0</v>
      </c>
      <c r="F207" s="39">
        <v>0</v>
      </c>
      <c r="G207" s="57"/>
      <c r="H207" s="57"/>
      <c r="I207" s="57"/>
      <c r="J207" s="65"/>
    </row>
    <row r="208" spans="1:10" x14ac:dyDescent="0.3">
      <c r="A208" s="59"/>
      <c r="B208" s="60"/>
      <c r="C208" s="57"/>
      <c r="D208" s="40" t="s">
        <v>12</v>
      </c>
      <c r="E208" s="42">
        <v>0</v>
      </c>
      <c r="F208" s="39">
        <v>0</v>
      </c>
      <c r="G208" s="57"/>
      <c r="H208" s="57"/>
      <c r="I208" s="57"/>
      <c r="J208" s="65"/>
    </row>
    <row r="209" spans="1:10" ht="19.5" customHeight="1" x14ac:dyDescent="0.3">
      <c r="A209" s="59"/>
      <c r="B209" s="60"/>
      <c r="C209" s="57"/>
      <c r="D209" s="40" t="s">
        <v>13</v>
      </c>
      <c r="E209" s="42">
        <v>1396823</v>
      </c>
      <c r="F209" s="39">
        <v>213120</v>
      </c>
      <c r="G209" s="57"/>
      <c r="H209" s="57"/>
      <c r="I209" s="57"/>
      <c r="J209" s="65"/>
    </row>
    <row r="210" spans="1:10" ht="71.25" customHeight="1" x14ac:dyDescent="0.3">
      <c r="A210" s="44" t="s">
        <v>123</v>
      </c>
      <c r="B210" s="45" t="s">
        <v>208</v>
      </c>
      <c r="C210" s="40" t="s">
        <v>209</v>
      </c>
      <c r="D210" s="40" t="s">
        <v>49</v>
      </c>
      <c r="E210" s="42" t="s">
        <v>8</v>
      </c>
      <c r="F210" s="39" t="s">
        <v>8</v>
      </c>
      <c r="G210" s="40" t="s">
        <v>8</v>
      </c>
      <c r="H210" s="57" t="s">
        <v>8</v>
      </c>
      <c r="I210" s="57"/>
      <c r="J210" s="12" t="s">
        <v>192</v>
      </c>
    </row>
    <row r="211" spans="1:10" ht="36" customHeight="1" x14ac:dyDescent="0.3">
      <c r="A211" s="59"/>
      <c r="B211" s="60"/>
      <c r="C211" s="57" t="s">
        <v>17</v>
      </c>
      <c r="D211" s="40" t="s">
        <v>9</v>
      </c>
      <c r="E211" s="14">
        <v>116682</v>
      </c>
      <c r="F211" s="39">
        <v>0</v>
      </c>
      <c r="G211" s="57" t="s">
        <v>8</v>
      </c>
      <c r="H211" s="57" t="s">
        <v>8</v>
      </c>
      <c r="I211" s="57"/>
      <c r="J211" s="65"/>
    </row>
    <row r="212" spans="1:10" x14ac:dyDescent="0.3">
      <c r="A212" s="59"/>
      <c r="B212" s="60"/>
      <c r="C212" s="57"/>
      <c r="D212" s="40" t="s">
        <v>10</v>
      </c>
      <c r="E212" s="14">
        <v>116682</v>
      </c>
      <c r="F212" s="39">
        <v>0</v>
      </c>
      <c r="G212" s="57"/>
      <c r="H212" s="57"/>
      <c r="I212" s="57"/>
      <c r="J212" s="65"/>
    </row>
    <row r="213" spans="1:10" x14ac:dyDescent="0.3">
      <c r="A213" s="59"/>
      <c r="B213" s="60"/>
      <c r="C213" s="57"/>
      <c r="D213" s="40" t="s">
        <v>11</v>
      </c>
      <c r="E213" s="42">
        <v>0</v>
      </c>
      <c r="F213" s="39">
        <v>0</v>
      </c>
      <c r="G213" s="57"/>
      <c r="H213" s="57"/>
      <c r="I213" s="57"/>
      <c r="J213" s="65"/>
    </row>
    <row r="214" spans="1:10" x14ac:dyDescent="0.3">
      <c r="A214" s="59"/>
      <c r="B214" s="60"/>
      <c r="C214" s="57"/>
      <c r="D214" s="40" t="s">
        <v>12</v>
      </c>
      <c r="E214" s="42">
        <v>0</v>
      </c>
      <c r="F214" s="39">
        <v>0</v>
      </c>
      <c r="G214" s="57"/>
      <c r="H214" s="57"/>
      <c r="I214" s="57"/>
      <c r="J214" s="65"/>
    </row>
    <row r="215" spans="1:10" ht="16.5" customHeight="1" x14ac:dyDescent="0.3">
      <c r="A215" s="59"/>
      <c r="B215" s="60"/>
      <c r="C215" s="57"/>
      <c r="D215" s="40" t="s">
        <v>13</v>
      </c>
      <c r="E215" s="14">
        <v>1322396</v>
      </c>
      <c r="F215" s="39">
        <v>0</v>
      </c>
      <c r="G215" s="57"/>
      <c r="H215" s="57"/>
      <c r="I215" s="57"/>
      <c r="J215" s="65"/>
    </row>
    <row r="216" spans="1:10" ht="69" customHeight="1" x14ac:dyDescent="0.3">
      <c r="A216" s="44" t="s">
        <v>124</v>
      </c>
      <c r="B216" s="45" t="s">
        <v>210</v>
      </c>
      <c r="C216" s="40" t="s">
        <v>209</v>
      </c>
      <c r="D216" s="40" t="s">
        <v>49</v>
      </c>
      <c r="E216" s="42" t="s">
        <v>8</v>
      </c>
      <c r="F216" s="39" t="s">
        <v>8</v>
      </c>
      <c r="G216" s="40" t="s">
        <v>8</v>
      </c>
      <c r="H216" s="57" t="s">
        <v>8</v>
      </c>
      <c r="I216" s="57"/>
      <c r="J216" s="12" t="s">
        <v>192</v>
      </c>
    </row>
    <row r="217" spans="1:10" ht="16.5" customHeight="1" x14ac:dyDescent="0.3">
      <c r="A217" s="59"/>
      <c r="B217" s="60"/>
      <c r="C217" s="57" t="s">
        <v>17</v>
      </c>
      <c r="D217" s="40" t="s">
        <v>9</v>
      </c>
      <c r="E217" s="14">
        <v>50344</v>
      </c>
      <c r="F217" s="39">
        <v>0</v>
      </c>
      <c r="G217" s="57" t="s">
        <v>8</v>
      </c>
      <c r="H217" s="57" t="s">
        <v>8</v>
      </c>
      <c r="I217" s="57"/>
      <c r="J217" s="57"/>
    </row>
    <row r="218" spans="1:10" ht="16.5" customHeight="1" x14ac:dyDescent="0.3">
      <c r="A218" s="59"/>
      <c r="B218" s="60"/>
      <c r="C218" s="57"/>
      <c r="D218" s="40" t="s">
        <v>10</v>
      </c>
      <c r="E218" s="14">
        <v>50344</v>
      </c>
      <c r="F218" s="39">
        <v>0</v>
      </c>
      <c r="G218" s="57"/>
      <c r="H218" s="57"/>
      <c r="I218" s="57"/>
      <c r="J218" s="57"/>
    </row>
    <row r="219" spans="1:10" ht="16.5" customHeight="1" x14ac:dyDescent="0.3">
      <c r="A219" s="59"/>
      <c r="B219" s="60"/>
      <c r="C219" s="57"/>
      <c r="D219" s="40" t="s">
        <v>11</v>
      </c>
      <c r="E219" s="42">
        <v>0</v>
      </c>
      <c r="F219" s="39">
        <v>0</v>
      </c>
      <c r="G219" s="57"/>
      <c r="H219" s="57"/>
      <c r="I219" s="57"/>
      <c r="J219" s="57"/>
    </row>
    <row r="220" spans="1:10" ht="16.5" customHeight="1" x14ac:dyDescent="0.3">
      <c r="A220" s="59"/>
      <c r="B220" s="60"/>
      <c r="C220" s="57"/>
      <c r="D220" s="40" t="s">
        <v>12</v>
      </c>
      <c r="E220" s="42">
        <v>0</v>
      </c>
      <c r="F220" s="39">
        <v>0</v>
      </c>
      <c r="G220" s="57"/>
      <c r="H220" s="57"/>
      <c r="I220" s="57"/>
      <c r="J220" s="57"/>
    </row>
    <row r="221" spans="1:10" ht="16.5" customHeight="1" x14ac:dyDescent="0.3">
      <c r="A221" s="59"/>
      <c r="B221" s="60"/>
      <c r="C221" s="57"/>
      <c r="D221" s="40" t="s">
        <v>13</v>
      </c>
      <c r="E221" s="14">
        <v>570565</v>
      </c>
      <c r="F221" s="39">
        <v>0</v>
      </c>
      <c r="G221" s="57"/>
      <c r="H221" s="57"/>
      <c r="I221" s="57"/>
      <c r="J221" s="57"/>
    </row>
    <row r="222" spans="1:10" ht="70.5" customHeight="1" x14ac:dyDescent="0.3">
      <c r="A222" s="44" t="s">
        <v>211</v>
      </c>
      <c r="B222" s="45" t="s">
        <v>212</v>
      </c>
      <c r="C222" s="40" t="s">
        <v>209</v>
      </c>
      <c r="D222" s="40" t="s">
        <v>49</v>
      </c>
      <c r="E222" s="42" t="s">
        <v>8</v>
      </c>
      <c r="F222" s="39" t="s">
        <v>8</v>
      </c>
      <c r="G222" s="40" t="s">
        <v>8</v>
      </c>
      <c r="H222" s="57" t="s">
        <v>8</v>
      </c>
      <c r="I222" s="57"/>
      <c r="J222" s="12" t="s">
        <v>192</v>
      </c>
    </row>
    <row r="223" spans="1:10" ht="36" customHeight="1" x14ac:dyDescent="0.3">
      <c r="A223" s="59"/>
      <c r="B223" s="60"/>
      <c r="C223" s="57" t="s">
        <v>17</v>
      </c>
      <c r="D223" s="40" t="s">
        <v>9</v>
      </c>
      <c r="E223" s="14">
        <v>627058</v>
      </c>
      <c r="F223" s="39">
        <v>0</v>
      </c>
      <c r="G223" s="57" t="s">
        <v>8</v>
      </c>
      <c r="H223" s="57" t="s">
        <v>8</v>
      </c>
      <c r="I223" s="57"/>
      <c r="J223" s="57"/>
    </row>
    <row r="224" spans="1:10" ht="36" customHeight="1" x14ac:dyDescent="0.3">
      <c r="A224" s="59"/>
      <c r="B224" s="60"/>
      <c r="C224" s="57"/>
      <c r="D224" s="40" t="s">
        <v>10</v>
      </c>
      <c r="E224" s="14">
        <v>603484</v>
      </c>
      <c r="F224" s="39">
        <v>0</v>
      </c>
      <c r="G224" s="57"/>
      <c r="H224" s="57"/>
      <c r="I224" s="57"/>
      <c r="J224" s="57"/>
    </row>
    <row r="225" spans="1:10" x14ac:dyDescent="0.3">
      <c r="A225" s="59"/>
      <c r="B225" s="60"/>
      <c r="C225" s="57"/>
      <c r="D225" s="40" t="s">
        <v>11</v>
      </c>
      <c r="E225" s="42">
        <v>0</v>
      </c>
      <c r="F225" s="39">
        <v>0</v>
      </c>
      <c r="G225" s="57"/>
      <c r="H225" s="57"/>
      <c r="I225" s="57"/>
      <c r="J225" s="57"/>
    </row>
    <row r="226" spans="1:10" x14ac:dyDescent="0.3">
      <c r="A226" s="59"/>
      <c r="B226" s="60"/>
      <c r="C226" s="57"/>
      <c r="D226" s="40" t="s">
        <v>12</v>
      </c>
      <c r="E226" s="42">
        <v>0</v>
      </c>
      <c r="F226" s="39">
        <v>0</v>
      </c>
      <c r="G226" s="57"/>
      <c r="H226" s="57"/>
      <c r="I226" s="57"/>
      <c r="J226" s="57"/>
    </row>
    <row r="227" spans="1:10" ht="19.5" customHeight="1" x14ac:dyDescent="0.3">
      <c r="A227" s="59"/>
      <c r="B227" s="60"/>
      <c r="C227" s="57"/>
      <c r="D227" s="40" t="s">
        <v>13</v>
      </c>
      <c r="E227" s="14">
        <v>6839481</v>
      </c>
      <c r="F227" s="39">
        <v>0</v>
      </c>
      <c r="G227" s="57"/>
      <c r="H227" s="57"/>
      <c r="I227" s="57"/>
      <c r="J227" s="57"/>
    </row>
    <row r="228" spans="1:10" ht="51.75" customHeight="1" x14ac:dyDescent="0.3">
      <c r="A228" s="69" t="s">
        <v>50</v>
      </c>
      <c r="B228" s="65" t="s">
        <v>51</v>
      </c>
      <c r="C228" s="65" t="s">
        <v>34</v>
      </c>
      <c r="D228" s="66" t="s">
        <v>44</v>
      </c>
      <c r="E228" s="58">
        <f>SUM(E238:E242,E244:E248,E250:E254,E256:E260,E262:E266,E268:E272,E274:E278,E280:E284,E286:E290,E292:E296,E298:E302,E304:E308,E310:E314,E316:E320,E322:E326,E328:E332,E334:E338,E340:E344,E346:E350,E352:E356,E358:E362)</f>
        <v>27150575.70000001</v>
      </c>
      <c r="F228" s="58">
        <f>SUM(F238:F242,F244:F248,F250:F254,F256:F260,F262:F266,F268:F272,F274:F278,F280:F284,F286:F290,F292:F296,F298:F302,F304:F308,F310:F314,F316:F320,F322:F326,F328:F332,F334:F338,F340:F344,F346:F350,F352:F356,F358:F362)</f>
        <v>8494133.4299999997</v>
      </c>
      <c r="G228" s="47" t="s">
        <v>251</v>
      </c>
      <c r="H228" s="39">
        <v>216.2</v>
      </c>
      <c r="I228" s="13">
        <v>145.80000000000001</v>
      </c>
      <c r="J228" s="47" t="s">
        <v>252</v>
      </c>
    </row>
    <row r="229" spans="1:10" ht="64.5" customHeight="1" x14ac:dyDescent="0.3">
      <c r="A229" s="69"/>
      <c r="B229" s="65"/>
      <c r="C229" s="65"/>
      <c r="D229" s="66"/>
      <c r="E229" s="58"/>
      <c r="F229" s="58"/>
      <c r="G229" s="47" t="s">
        <v>259</v>
      </c>
      <c r="H229" s="13">
        <v>0</v>
      </c>
      <c r="I229" s="13">
        <v>0</v>
      </c>
      <c r="J229" s="8" t="s">
        <v>77</v>
      </c>
    </row>
    <row r="230" spans="1:10" ht="68.25" customHeight="1" x14ac:dyDescent="0.3">
      <c r="A230" s="69"/>
      <c r="B230" s="65"/>
      <c r="C230" s="65"/>
      <c r="D230" s="66"/>
      <c r="E230" s="58"/>
      <c r="F230" s="58"/>
      <c r="G230" s="47" t="s">
        <v>260</v>
      </c>
      <c r="H230" s="14">
        <v>1100</v>
      </c>
      <c r="I230" s="13">
        <v>0</v>
      </c>
      <c r="J230" s="8" t="s">
        <v>184</v>
      </c>
    </row>
    <row r="231" spans="1:10" ht="83.25" customHeight="1" x14ac:dyDescent="0.3">
      <c r="A231" s="69"/>
      <c r="B231" s="65"/>
      <c r="C231" s="65"/>
      <c r="D231" s="66"/>
      <c r="E231" s="58"/>
      <c r="F231" s="58"/>
      <c r="G231" s="47" t="s">
        <v>261</v>
      </c>
      <c r="H231" s="42">
        <v>1300000</v>
      </c>
      <c r="I231" s="39">
        <v>0</v>
      </c>
      <c r="J231" s="8" t="s">
        <v>184</v>
      </c>
    </row>
    <row r="232" spans="1:10" ht="57" customHeight="1" x14ac:dyDescent="0.3">
      <c r="A232" s="69"/>
      <c r="B232" s="65"/>
      <c r="C232" s="65"/>
      <c r="D232" s="66"/>
      <c r="E232" s="58"/>
      <c r="F232" s="58"/>
      <c r="G232" s="47" t="s">
        <v>262</v>
      </c>
      <c r="H232" s="39">
        <v>8.8000000000000007</v>
      </c>
      <c r="I232" s="39">
        <v>0</v>
      </c>
      <c r="J232" s="8" t="s">
        <v>184</v>
      </c>
    </row>
    <row r="233" spans="1:10" ht="67.5" customHeight="1" x14ac:dyDescent="0.3">
      <c r="A233" s="69"/>
      <c r="B233" s="65"/>
      <c r="C233" s="65"/>
      <c r="D233" s="66"/>
      <c r="E233" s="58"/>
      <c r="F233" s="58"/>
      <c r="G233" s="47" t="s">
        <v>263</v>
      </c>
      <c r="H233" s="42">
        <v>4860</v>
      </c>
      <c r="I233" s="39">
        <v>0</v>
      </c>
      <c r="J233" s="8" t="s">
        <v>184</v>
      </c>
    </row>
    <row r="234" spans="1:10" ht="83.25" customHeight="1" x14ac:dyDescent="0.3">
      <c r="A234" s="69"/>
      <c r="B234" s="65"/>
      <c r="C234" s="65"/>
      <c r="D234" s="66"/>
      <c r="E234" s="58"/>
      <c r="F234" s="58"/>
      <c r="G234" s="47" t="s">
        <v>264</v>
      </c>
      <c r="H234" s="39">
        <v>0</v>
      </c>
      <c r="I234" s="39" t="s">
        <v>53</v>
      </c>
      <c r="J234" s="8" t="s">
        <v>300</v>
      </c>
    </row>
    <row r="235" spans="1:10" ht="68.25" customHeight="1" x14ac:dyDescent="0.3">
      <c r="A235" s="69"/>
      <c r="B235" s="65"/>
      <c r="C235" s="65"/>
      <c r="D235" s="66"/>
      <c r="E235" s="58"/>
      <c r="F235" s="58"/>
      <c r="G235" s="47" t="s">
        <v>265</v>
      </c>
      <c r="H235" s="42">
        <v>450000</v>
      </c>
      <c r="I235" s="39">
        <v>0</v>
      </c>
      <c r="J235" s="8" t="s">
        <v>184</v>
      </c>
    </row>
    <row r="236" spans="1:10" ht="100.5" customHeight="1" x14ac:dyDescent="0.3">
      <c r="A236" s="69"/>
      <c r="B236" s="65"/>
      <c r="C236" s="65"/>
      <c r="D236" s="66"/>
      <c r="E236" s="58"/>
      <c r="F236" s="58"/>
      <c r="G236" s="47" t="s">
        <v>266</v>
      </c>
      <c r="H236" s="39">
        <v>3</v>
      </c>
      <c r="I236" s="39">
        <v>0</v>
      </c>
      <c r="J236" s="8" t="s">
        <v>184</v>
      </c>
    </row>
    <row r="237" spans="1:10" ht="100.5" customHeight="1" x14ac:dyDescent="0.3">
      <c r="A237" s="44" t="s">
        <v>125</v>
      </c>
      <c r="B237" s="45" t="s">
        <v>213</v>
      </c>
      <c r="C237" s="40" t="s">
        <v>209</v>
      </c>
      <c r="D237" s="40" t="s">
        <v>49</v>
      </c>
      <c r="E237" s="42" t="s">
        <v>8</v>
      </c>
      <c r="F237" s="39" t="s">
        <v>8</v>
      </c>
      <c r="G237" s="40" t="s">
        <v>8</v>
      </c>
      <c r="H237" s="57" t="s">
        <v>8</v>
      </c>
      <c r="I237" s="57"/>
      <c r="J237" s="12" t="s">
        <v>301</v>
      </c>
    </row>
    <row r="238" spans="1:10" ht="34.5" customHeight="1" x14ac:dyDescent="0.3">
      <c r="A238" s="59"/>
      <c r="B238" s="60"/>
      <c r="C238" s="57" t="s">
        <v>17</v>
      </c>
      <c r="D238" s="40" t="s">
        <v>9</v>
      </c>
      <c r="E238" s="42">
        <v>434430</v>
      </c>
      <c r="F238" s="39">
        <v>0</v>
      </c>
      <c r="G238" s="57" t="s">
        <v>8</v>
      </c>
      <c r="H238" s="57" t="s">
        <v>8</v>
      </c>
      <c r="I238" s="57"/>
      <c r="J238" s="65"/>
    </row>
    <row r="239" spans="1:10" x14ac:dyDescent="0.3">
      <c r="A239" s="59"/>
      <c r="B239" s="60"/>
      <c r="C239" s="57"/>
      <c r="D239" s="40" t="s">
        <v>10</v>
      </c>
      <c r="E239" s="42">
        <v>434430</v>
      </c>
      <c r="F239" s="39">
        <v>0</v>
      </c>
      <c r="G239" s="57"/>
      <c r="H239" s="57"/>
      <c r="I239" s="57"/>
      <c r="J239" s="65"/>
    </row>
    <row r="240" spans="1:10" x14ac:dyDescent="0.3">
      <c r="A240" s="59"/>
      <c r="B240" s="60"/>
      <c r="C240" s="57"/>
      <c r="D240" s="40" t="s">
        <v>11</v>
      </c>
      <c r="E240" s="42">
        <v>0</v>
      </c>
      <c r="F240" s="39">
        <v>0</v>
      </c>
      <c r="G240" s="57"/>
      <c r="H240" s="57"/>
      <c r="I240" s="57"/>
      <c r="J240" s="65"/>
    </row>
    <row r="241" spans="1:10" x14ac:dyDescent="0.3">
      <c r="A241" s="59"/>
      <c r="B241" s="60"/>
      <c r="C241" s="57"/>
      <c r="D241" s="40" t="s">
        <v>12</v>
      </c>
      <c r="E241" s="42">
        <v>0</v>
      </c>
      <c r="F241" s="39">
        <v>0</v>
      </c>
      <c r="G241" s="57"/>
      <c r="H241" s="57"/>
      <c r="I241" s="57"/>
      <c r="J241" s="65"/>
    </row>
    <row r="242" spans="1:10" ht="19.5" customHeight="1" x14ac:dyDescent="0.3">
      <c r="A242" s="59"/>
      <c r="B242" s="60"/>
      <c r="C242" s="57"/>
      <c r="D242" s="40" t="s">
        <v>13</v>
      </c>
      <c r="E242" s="42">
        <v>4923540</v>
      </c>
      <c r="F242" s="39">
        <v>0</v>
      </c>
      <c r="G242" s="57"/>
      <c r="H242" s="57"/>
      <c r="I242" s="57"/>
      <c r="J242" s="65"/>
    </row>
    <row r="243" spans="1:10" ht="71.25" customHeight="1" x14ac:dyDescent="0.3">
      <c r="A243" s="44" t="s">
        <v>126</v>
      </c>
      <c r="B243" s="45" t="s">
        <v>214</v>
      </c>
      <c r="C243" s="40" t="s">
        <v>29</v>
      </c>
      <c r="D243" s="40" t="s">
        <v>49</v>
      </c>
      <c r="E243" s="42" t="s">
        <v>8</v>
      </c>
      <c r="F243" s="39" t="s">
        <v>8</v>
      </c>
      <c r="G243" s="40" t="s">
        <v>8</v>
      </c>
      <c r="H243" s="57" t="s">
        <v>8</v>
      </c>
      <c r="I243" s="57"/>
      <c r="J243" s="8" t="s">
        <v>193</v>
      </c>
    </row>
    <row r="244" spans="1:10" ht="31.2" x14ac:dyDescent="0.3">
      <c r="A244" s="59"/>
      <c r="B244" s="60"/>
      <c r="C244" s="57" t="s">
        <v>17</v>
      </c>
      <c r="D244" s="40" t="s">
        <v>9</v>
      </c>
      <c r="E244" s="14">
        <v>2194311.62</v>
      </c>
      <c r="F244" s="16">
        <v>517300.7</v>
      </c>
      <c r="G244" s="57" t="s">
        <v>8</v>
      </c>
      <c r="H244" s="57" t="s">
        <v>8</v>
      </c>
      <c r="I244" s="57"/>
      <c r="J244" s="65"/>
    </row>
    <row r="245" spans="1:10" ht="34.5" customHeight="1" x14ac:dyDescent="0.3">
      <c r="A245" s="59"/>
      <c r="B245" s="60"/>
      <c r="C245" s="57"/>
      <c r="D245" s="40" t="s">
        <v>10</v>
      </c>
      <c r="E245" s="42">
        <v>361357.6</v>
      </c>
      <c r="F245" s="16">
        <v>194449.62</v>
      </c>
      <c r="G245" s="57"/>
      <c r="H245" s="57"/>
      <c r="I245" s="57"/>
      <c r="J245" s="65"/>
    </row>
    <row r="246" spans="1:10" ht="20.25" customHeight="1" x14ac:dyDescent="0.3">
      <c r="A246" s="59"/>
      <c r="B246" s="60"/>
      <c r="C246" s="57"/>
      <c r="D246" s="40" t="s">
        <v>11</v>
      </c>
      <c r="E246" s="42">
        <v>0</v>
      </c>
      <c r="F246" s="39">
        <v>0</v>
      </c>
      <c r="G246" s="57"/>
      <c r="H246" s="57"/>
      <c r="I246" s="57"/>
      <c r="J246" s="65"/>
    </row>
    <row r="247" spans="1:10" ht="17.25" customHeight="1" x14ac:dyDescent="0.3">
      <c r="A247" s="59"/>
      <c r="B247" s="60"/>
      <c r="C247" s="57"/>
      <c r="D247" s="40" t="s">
        <v>12</v>
      </c>
      <c r="E247" s="42">
        <v>0</v>
      </c>
      <c r="F247" s="39">
        <v>0</v>
      </c>
      <c r="G247" s="57"/>
      <c r="H247" s="57"/>
      <c r="I247" s="57"/>
      <c r="J247" s="65"/>
    </row>
    <row r="248" spans="1:10" ht="15.75" customHeight="1" x14ac:dyDescent="0.3">
      <c r="A248" s="59"/>
      <c r="B248" s="60"/>
      <c r="C248" s="57"/>
      <c r="D248" s="40" t="s">
        <v>13</v>
      </c>
      <c r="E248" s="14">
        <v>4095386.18</v>
      </c>
      <c r="F248" s="16">
        <v>2205308.42</v>
      </c>
      <c r="G248" s="57"/>
      <c r="H248" s="57"/>
      <c r="I248" s="57"/>
      <c r="J248" s="65"/>
    </row>
    <row r="249" spans="1:10" ht="75.75" customHeight="1" x14ac:dyDescent="0.3">
      <c r="A249" s="44" t="s">
        <v>127</v>
      </c>
      <c r="B249" s="45" t="s">
        <v>215</v>
      </c>
      <c r="C249" s="40" t="s">
        <v>29</v>
      </c>
      <c r="D249" s="40" t="s">
        <v>49</v>
      </c>
      <c r="E249" s="42" t="s">
        <v>8</v>
      </c>
      <c r="F249" s="39" t="s">
        <v>8</v>
      </c>
      <c r="G249" s="40" t="s">
        <v>8</v>
      </c>
      <c r="H249" s="57" t="s">
        <v>8</v>
      </c>
      <c r="I249" s="57"/>
      <c r="J249" s="8" t="s">
        <v>193</v>
      </c>
    </row>
    <row r="250" spans="1:10" ht="31.2" x14ac:dyDescent="0.3">
      <c r="A250" s="59"/>
      <c r="B250" s="60"/>
      <c r="C250" s="57" t="s">
        <v>17</v>
      </c>
      <c r="D250" s="40" t="s">
        <v>9</v>
      </c>
      <c r="E250" s="14">
        <v>26699.05</v>
      </c>
      <c r="F250" s="34">
        <v>11763.53</v>
      </c>
      <c r="G250" s="57" t="s">
        <v>8</v>
      </c>
      <c r="H250" s="57" t="s">
        <v>8</v>
      </c>
      <c r="I250" s="57"/>
      <c r="J250" s="65"/>
    </row>
    <row r="251" spans="1:10" ht="34.5" customHeight="1" x14ac:dyDescent="0.3">
      <c r="A251" s="59"/>
      <c r="B251" s="60"/>
      <c r="C251" s="57"/>
      <c r="D251" s="40" t="s">
        <v>10</v>
      </c>
      <c r="E251" s="14">
        <v>26699.03</v>
      </c>
      <c r="F251" s="34">
        <v>19773.23</v>
      </c>
      <c r="G251" s="57"/>
      <c r="H251" s="57"/>
      <c r="I251" s="57"/>
      <c r="J251" s="65"/>
    </row>
    <row r="252" spans="1:10" ht="19.5" customHeight="1" x14ac:dyDescent="0.3">
      <c r="A252" s="59"/>
      <c r="B252" s="60"/>
      <c r="C252" s="57"/>
      <c r="D252" s="40" t="s">
        <v>11</v>
      </c>
      <c r="E252" s="42">
        <v>0</v>
      </c>
      <c r="F252" s="39">
        <v>0</v>
      </c>
      <c r="G252" s="57"/>
      <c r="H252" s="57"/>
      <c r="I252" s="57"/>
      <c r="J252" s="65"/>
    </row>
    <row r="253" spans="1:10" x14ac:dyDescent="0.3">
      <c r="A253" s="59"/>
      <c r="B253" s="60"/>
      <c r="C253" s="57"/>
      <c r="D253" s="40" t="s">
        <v>12</v>
      </c>
      <c r="E253" s="42">
        <v>0</v>
      </c>
      <c r="F253" s="39">
        <v>0</v>
      </c>
      <c r="G253" s="57"/>
      <c r="H253" s="57"/>
      <c r="I253" s="57"/>
      <c r="J253" s="65"/>
    </row>
    <row r="254" spans="1:10" ht="21.75" customHeight="1" x14ac:dyDescent="0.3">
      <c r="A254" s="59"/>
      <c r="B254" s="60"/>
      <c r="C254" s="57"/>
      <c r="D254" s="40" t="s">
        <v>13</v>
      </c>
      <c r="E254" s="14">
        <v>302589.09999999998</v>
      </c>
      <c r="F254" s="34">
        <v>224096.63</v>
      </c>
      <c r="G254" s="57"/>
      <c r="H254" s="57"/>
      <c r="I254" s="57"/>
      <c r="J254" s="65"/>
    </row>
    <row r="255" spans="1:10" ht="67.5" customHeight="1" x14ac:dyDescent="0.3">
      <c r="A255" s="44" t="s">
        <v>128</v>
      </c>
      <c r="B255" s="45" t="s">
        <v>216</v>
      </c>
      <c r="C255" s="40" t="s">
        <v>142</v>
      </c>
      <c r="D255" s="40" t="s">
        <v>49</v>
      </c>
      <c r="E255" s="42" t="s">
        <v>8</v>
      </c>
      <c r="F255" s="39" t="s">
        <v>8</v>
      </c>
      <c r="G255" s="40" t="s">
        <v>8</v>
      </c>
      <c r="H255" s="57" t="s">
        <v>8</v>
      </c>
      <c r="I255" s="57"/>
      <c r="J255" s="8" t="s">
        <v>193</v>
      </c>
    </row>
    <row r="256" spans="1:10" ht="33.75" customHeight="1" x14ac:dyDescent="0.3">
      <c r="A256" s="59"/>
      <c r="B256" s="60"/>
      <c r="C256" s="57" t="s">
        <v>17</v>
      </c>
      <c r="D256" s="40" t="s">
        <v>9</v>
      </c>
      <c r="E256" s="14">
        <v>26699.05</v>
      </c>
      <c r="F256" s="34">
        <v>5101.72</v>
      </c>
      <c r="G256" s="57" t="s">
        <v>8</v>
      </c>
      <c r="H256" s="57" t="s">
        <v>8</v>
      </c>
      <c r="I256" s="57"/>
      <c r="J256" s="65"/>
    </row>
    <row r="257" spans="1:10" ht="32.25" customHeight="1" x14ac:dyDescent="0.3">
      <c r="A257" s="59"/>
      <c r="B257" s="60"/>
      <c r="C257" s="57"/>
      <c r="D257" s="40" t="s">
        <v>10</v>
      </c>
      <c r="E257" s="14">
        <v>26699.03</v>
      </c>
      <c r="F257" s="34">
        <v>9005.7199999999993</v>
      </c>
      <c r="G257" s="57"/>
      <c r="H257" s="57"/>
      <c r="I257" s="57"/>
      <c r="J257" s="65"/>
    </row>
    <row r="258" spans="1:10" x14ac:dyDescent="0.3">
      <c r="A258" s="59"/>
      <c r="B258" s="60"/>
      <c r="C258" s="57"/>
      <c r="D258" s="40" t="s">
        <v>11</v>
      </c>
      <c r="E258" s="42">
        <v>0</v>
      </c>
      <c r="F258" s="39">
        <v>0</v>
      </c>
      <c r="G258" s="57"/>
      <c r="H258" s="57"/>
      <c r="I258" s="57"/>
      <c r="J258" s="65"/>
    </row>
    <row r="259" spans="1:10" x14ac:dyDescent="0.3">
      <c r="A259" s="59"/>
      <c r="B259" s="60"/>
      <c r="C259" s="57"/>
      <c r="D259" s="40" t="s">
        <v>12</v>
      </c>
      <c r="E259" s="42">
        <v>0</v>
      </c>
      <c r="F259" s="39">
        <v>0</v>
      </c>
      <c r="G259" s="57"/>
      <c r="H259" s="57"/>
      <c r="I259" s="57"/>
      <c r="J259" s="65"/>
    </row>
    <row r="260" spans="1:10" ht="18.75" customHeight="1" x14ac:dyDescent="0.3">
      <c r="A260" s="59"/>
      <c r="B260" s="60"/>
      <c r="C260" s="57"/>
      <c r="D260" s="40" t="s">
        <v>13</v>
      </c>
      <c r="E260" s="14">
        <v>302589.09999999998</v>
      </c>
      <c r="F260" s="34">
        <v>102064.84</v>
      </c>
      <c r="G260" s="57"/>
      <c r="H260" s="57"/>
      <c r="I260" s="57"/>
      <c r="J260" s="65"/>
    </row>
    <row r="261" spans="1:10" ht="69.75" customHeight="1" x14ac:dyDescent="0.3">
      <c r="A261" s="44" t="s">
        <v>129</v>
      </c>
      <c r="B261" s="45" t="s">
        <v>217</v>
      </c>
      <c r="C261" s="40" t="s">
        <v>142</v>
      </c>
      <c r="D261" s="40" t="s">
        <v>49</v>
      </c>
      <c r="E261" s="42" t="s">
        <v>8</v>
      </c>
      <c r="F261" s="39" t="s">
        <v>8</v>
      </c>
      <c r="G261" s="40" t="s">
        <v>8</v>
      </c>
      <c r="H261" s="57" t="s">
        <v>8</v>
      </c>
      <c r="I261" s="57"/>
      <c r="J261" s="8" t="s">
        <v>193</v>
      </c>
    </row>
    <row r="262" spans="1:10" ht="33" customHeight="1" x14ac:dyDescent="0.3">
      <c r="A262" s="59"/>
      <c r="B262" s="60"/>
      <c r="C262" s="57" t="s">
        <v>17</v>
      </c>
      <c r="D262" s="40" t="s">
        <v>9</v>
      </c>
      <c r="E262" s="14">
        <v>26699.05</v>
      </c>
      <c r="F262" s="34">
        <v>9497.77</v>
      </c>
      <c r="G262" s="57" t="s">
        <v>8</v>
      </c>
      <c r="H262" s="57" t="s">
        <v>8</v>
      </c>
      <c r="I262" s="57"/>
      <c r="J262" s="65"/>
    </row>
    <row r="263" spans="1:10" x14ac:dyDescent="0.3">
      <c r="A263" s="59"/>
      <c r="B263" s="60"/>
      <c r="C263" s="57"/>
      <c r="D263" s="40" t="s">
        <v>10</v>
      </c>
      <c r="E263" s="14">
        <v>26699.03</v>
      </c>
      <c r="F263" s="34">
        <v>17507.490000000002</v>
      </c>
      <c r="G263" s="57"/>
      <c r="H263" s="57"/>
      <c r="I263" s="57"/>
      <c r="J263" s="65"/>
    </row>
    <row r="264" spans="1:10" x14ac:dyDescent="0.3">
      <c r="A264" s="59"/>
      <c r="B264" s="60"/>
      <c r="C264" s="57"/>
      <c r="D264" s="40" t="s">
        <v>11</v>
      </c>
      <c r="E264" s="42">
        <v>0</v>
      </c>
      <c r="F264" s="39">
        <v>0</v>
      </c>
      <c r="G264" s="57"/>
      <c r="H264" s="57"/>
      <c r="I264" s="57"/>
      <c r="J264" s="65"/>
    </row>
    <row r="265" spans="1:10" x14ac:dyDescent="0.3">
      <c r="A265" s="59"/>
      <c r="B265" s="60"/>
      <c r="C265" s="57"/>
      <c r="D265" s="40" t="s">
        <v>12</v>
      </c>
      <c r="E265" s="42">
        <v>0</v>
      </c>
      <c r="F265" s="39">
        <v>0</v>
      </c>
      <c r="G265" s="57"/>
      <c r="H265" s="57"/>
      <c r="I265" s="57"/>
      <c r="J265" s="65"/>
    </row>
    <row r="266" spans="1:10" ht="18.75" customHeight="1" x14ac:dyDescent="0.3">
      <c r="A266" s="59"/>
      <c r="B266" s="60"/>
      <c r="C266" s="57"/>
      <c r="D266" s="40" t="s">
        <v>13</v>
      </c>
      <c r="E266" s="14">
        <v>302589.09999999998</v>
      </c>
      <c r="F266" s="34">
        <v>198418.22</v>
      </c>
      <c r="G266" s="57"/>
      <c r="H266" s="57"/>
      <c r="I266" s="57"/>
      <c r="J266" s="65"/>
    </row>
    <row r="267" spans="1:10" ht="77.25" customHeight="1" x14ac:dyDescent="0.3">
      <c r="A267" s="44" t="s">
        <v>130</v>
      </c>
      <c r="B267" s="45" t="s">
        <v>218</v>
      </c>
      <c r="C267" s="40" t="s">
        <v>142</v>
      </c>
      <c r="D267" s="40" t="s">
        <v>49</v>
      </c>
      <c r="E267" s="42" t="s">
        <v>8</v>
      </c>
      <c r="F267" s="39" t="s">
        <v>8</v>
      </c>
      <c r="G267" s="40" t="s">
        <v>8</v>
      </c>
      <c r="H267" s="57" t="s">
        <v>8</v>
      </c>
      <c r="I267" s="57"/>
      <c r="J267" s="8" t="s">
        <v>193</v>
      </c>
    </row>
    <row r="268" spans="1:10" ht="33.75" customHeight="1" x14ac:dyDescent="0.3">
      <c r="A268" s="59"/>
      <c r="B268" s="60"/>
      <c r="C268" s="57" t="s">
        <v>17</v>
      </c>
      <c r="D268" s="40" t="s">
        <v>9</v>
      </c>
      <c r="E268" s="14">
        <v>26699.03</v>
      </c>
      <c r="F268" s="34">
        <v>12376.61</v>
      </c>
      <c r="G268" s="57" t="s">
        <v>8</v>
      </c>
      <c r="H268" s="57" t="s">
        <v>8</v>
      </c>
      <c r="I268" s="57"/>
      <c r="J268" s="75"/>
    </row>
    <row r="269" spans="1:10" ht="30.75" customHeight="1" x14ac:dyDescent="0.3">
      <c r="A269" s="59"/>
      <c r="B269" s="60"/>
      <c r="C269" s="57"/>
      <c r="D269" s="40" t="s">
        <v>10</v>
      </c>
      <c r="E269" s="14">
        <v>26699.02</v>
      </c>
      <c r="F269" s="34">
        <v>20386.310000000001</v>
      </c>
      <c r="G269" s="57"/>
      <c r="H269" s="57"/>
      <c r="I269" s="57"/>
      <c r="J269" s="75"/>
    </row>
    <row r="270" spans="1:10" x14ac:dyDescent="0.3">
      <c r="A270" s="59"/>
      <c r="B270" s="60"/>
      <c r="C270" s="57"/>
      <c r="D270" s="40" t="s">
        <v>11</v>
      </c>
      <c r="E270" s="42">
        <v>0</v>
      </c>
      <c r="F270" s="39">
        <v>0</v>
      </c>
      <c r="G270" s="57"/>
      <c r="H270" s="57"/>
      <c r="I270" s="57"/>
      <c r="J270" s="75"/>
    </row>
    <row r="271" spans="1:10" x14ac:dyDescent="0.3">
      <c r="A271" s="59"/>
      <c r="B271" s="60"/>
      <c r="C271" s="57"/>
      <c r="D271" s="40" t="s">
        <v>12</v>
      </c>
      <c r="E271" s="42">
        <v>0</v>
      </c>
      <c r="F271" s="39">
        <v>0</v>
      </c>
      <c r="G271" s="57"/>
      <c r="H271" s="57"/>
      <c r="I271" s="57"/>
      <c r="J271" s="75"/>
    </row>
    <row r="272" spans="1:10" ht="18" customHeight="1" x14ac:dyDescent="0.3">
      <c r="A272" s="59"/>
      <c r="B272" s="60"/>
      <c r="C272" s="57"/>
      <c r="D272" s="40" t="s">
        <v>13</v>
      </c>
      <c r="E272" s="14">
        <v>302588.94</v>
      </c>
      <c r="F272" s="34">
        <v>231044.9</v>
      </c>
      <c r="G272" s="57"/>
      <c r="H272" s="57"/>
      <c r="I272" s="57"/>
      <c r="J272" s="75"/>
    </row>
    <row r="273" spans="1:10" ht="72" customHeight="1" x14ac:dyDescent="0.3">
      <c r="A273" s="44" t="s">
        <v>131</v>
      </c>
      <c r="B273" s="45" t="s">
        <v>219</v>
      </c>
      <c r="C273" s="40" t="s">
        <v>142</v>
      </c>
      <c r="D273" s="40" t="s">
        <v>49</v>
      </c>
      <c r="E273" s="42" t="s">
        <v>8</v>
      </c>
      <c r="F273" s="39" t="s">
        <v>8</v>
      </c>
      <c r="G273" s="40" t="s">
        <v>8</v>
      </c>
      <c r="H273" s="57" t="s">
        <v>8</v>
      </c>
      <c r="I273" s="57"/>
      <c r="J273" s="8" t="s">
        <v>193</v>
      </c>
    </row>
    <row r="274" spans="1:10" ht="33" customHeight="1" x14ac:dyDescent="0.3">
      <c r="A274" s="59"/>
      <c r="B274" s="60"/>
      <c r="C274" s="57" t="s">
        <v>17</v>
      </c>
      <c r="D274" s="40" t="s">
        <v>9</v>
      </c>
      <c r="E274" s="14">
        <v>26699.05</v>
      </c>
      <c r="F274" s="34">
        <v>11746.88</v>
      </c>
      <c r="G274" s="57" t="s">
        <v>8</v>
      </c>
      <c r="H274" s="57" t="s">
        <v>8</v>
      </c>
      <c r="I274" s="57"/>
      <c r="J274" s="65"/>
    </row>
    <row r="275" spans="1:10" ht="32.25" customHeight="1" x14ac:dyDescent="0.3">
      <c r="A275" s="59"/>
      <c r="B275" s="60"/>
      <c r="C275" s="57"/>
      <c r="D275" s="40" t="s">
        <v>10</v>
      </c>
      <c r="E275" s="14">
        <v>26699.03</v>
      </c>
      <c r="F275" s="34">
        <v>19756.59</v>
      </c>
      <c r="G275" s="57"/>
      <c r="H275" s="57"/>
      <c r="I275" s="57"/>
      <c r="J275" s="65"/>
    </row>
    <row r="276" spans="1:10" x14ac:dyDescent="0.3">
      <c r="A276" s="59"/>
      <c r="B276" s="60"/>
      <c r="C276" s="57"/>
      <c r="D276" s="40" t="s">
        <v>11</v>
      </c>
      <c r="E276" s="42">
        <v>0</v>
      </c>
      <c r="F276" s="39">
        <v>0</v>
      </c>
      <c r="G276" s="57"/>
      <c r="H276" s="57"/>
      <c r="I276" s="57"/>
      <c r="J276" s="65"/>
    </row>
    <row r="277" spans="1:10" x14ac:dyDescent="0.3">
      <c r="A277" s="59"/>
      <c r="B277" s="60"/>
      <c r="C277" s="57"/>
      <c r="D277" s="40" t="s">
        <v>12</v>
      </c>
      <c r="E277" s="42">
        <v>0</v>
      </c>
      <c r="F277" s="39">
        <v>0</v>
      </c>
      <c r="G277" s="57"/>
      <c r="H277" s="57"/>
      <c r="I277" s="57"/>
      <c r="J277" s="65"/>
    </row>
    <row r="278" spans="1:10" ht="22.5" customHeight="1" x14ac:dyDescent="0.3">
      <c r="A278" s="59"/>
      <c r="B278" s="60"/>
      <c r="C278" s="57"/>
      <c r="D278" s="40" t="s">
        <v>13</v>
      </c>
      <c r="E278" s="14">
        <v>302589.09999999998</v>
      </c>
      <c r="F278" s="34">
        <v>223908.02</v>
      </c>
      <c r="G278" s="57"/>
      <c r="H278" s="57"/>
      <c r="I278" s="57"/>
      <c r="J278" s="65"/>
    </row>
    <row r="279" spans="1:10" ht="69.75" customHeight="1" x14ac:dyDescent="0.3">
      <c r="A279" s="44" t="s">
        <v>132</v>
      </c>
      <c r="B279" s="45" t="s">
        <v>220</v>
      </c>
      <c r="C279" s="40" t="s">
        <v>142</v>
      </c>
      <c r="D279" s="40" t="s">
        <v>49</v>
      </c>
      <c r="E279" s="42" t="s">
        <v>8</v>
      </c>
      <c r="F279" s="39" t="s">
        <v>8</v>
      </c>
      <c r="G279" s="40" t="s">
        <v>8</v>
      </c>
      <c r="H279" s="57" t="s">
        <v>8</v>
      </c>
      <c r="I279" s="57"/>
      <c r="J279" s="8" t="s">
        <v>193</v>
      </c>
    </row>
    <row r="280" spans="1:10" ht="34.5" customHeight="1" x14ac:dyDescent="0.3">
      <c r="A280" s="59"/>
      <c r="B280" s="60"/>
      <c r="C280" s="57" t="s">
        <v>17</v>
      </c>
      <c r="D280" s="40" t="s">
        <v>9</v>
      </c>
      <c r="E280" s="14">
        <v>26699.05</v>
      </c>
      <c r="F280" s="34">
        <v>11754.14</v>
      </c>
      <c r="G280" s="57" t="s">
        <v>8</v>
      </c>
      <c r="H280" s="57" t="s">
        <v>8</v>
      </c>
      <c r="I280" s="57"/>
      <c r="J280" s="65"/>
    </row>
    <row r="281" spans="1:10" x14ac:dyDescent="0.3">
      <c r="A281" s="59"/>
      <c r="B281" s="60"/>
      <c r="C281" s="57"/>
      <c r="D281" s="40" t="s">
        <v>10</v>
      </c>
      <c r="E281" s="14">
        <v>26699.03</v>
      </c>
      <c r="F281" s="34">
        <v>19763.849999999999</v>
      </c>
      <c r="G281" s="57"/>
      <c r="H281" s="57"/>
      <c r="I281" s="57"/>
      <c r="J281" s="65"/>
    </row>
    <row r="282" spans="1:10" x14ac:dyDescent="0.3">
      <c r="A282" s="59"/>
      <c r="B282" s="60"/>
      <c r="C282" s="57"/>
      <c r="D282" s="40" t="s">
        <v>11</v>
      </c>
      <c r="E282" s="42">
        <v>0</v>
      </c>
      <c r="F282" s="39">
        <v>0</v>
      </c>
      <c r="G282" s="57"/>
      <c r="H282" s="57"/>
      <c r="I282" s="57"/>
      <c r="J282" s="65"/>
    </row>
    <row r="283" spans="1:10" x14ac:dyDescent="0.3">
      <c r="A283" s="59"/>
      <c r="B283" s="60"/>
      <c r="C283" s="57"/>
      <c r="D283" s="40" t="s">
        <v>12</v>
      </c>
      <c r="E283" s="42">
        <v>0</v>
      </c>
      <c r="F283" s="39">
        <v>0</v>
      </c>
      <c r="G283" s="57"/>
      <c r="H283" s="57"/>
      <c r="I283" s="57"/>
      <c r="J283" s="65"/>
    </row>
    <row r="284" spans="1:10" ht="18.75" customHeight="1" x14ac:dyDescent="0.3">
      <c r="A284" s="59"/>
      <c r="B284" s="60"/>
      <c r="C284" s="57"/>
      <c r="D284" s="40" t="s">
        <v>13</v>
      </c>
      <c r="E284" s="14">
        <v>302589.09999999998</v>
      </c>
      <c r="F284" s="34">
        <v>223990.31</v>
      </c>
      <c r="G284" s="57"/>
      <c r="H284" s="57"/>
      <c r="I284" s="57"/>
      <c r="J284" s="65"/>
    </row>
    <row r="285" spans="1:10" ht="72" customHeight="1" x14ac:dyDescent="0.3">
      <c r="A285" s="44" t="s">
        <v>133</v>
      </c>
      <c r="B285" s="45" t="s">
        <v>221</v>
      </c>
      <c r="C285" s="40" t="s">
        <v>142</v>
      </c>
      <c r="D285" s="40" t="s">
        <v>49</v>
      </c>
      <c r="E285" s="42" t="s">
        <v>8</v>
      </c>
      <c r="F285" s="39" t="s">
        <v>8</v>
      </c>
      <c r="G285" s="40" t="s">
        <v>8</v>
      </c>
      <c r="H285" s="57" t="s">
        <v>8</v>
      </c>
      <c r="I285" s="57"/>
      <c r="J285" s="8" t="s">
        <v>193</v>
      </c>
    </row>
    <row r="286" spans="1:10" ht="38.25" customHeight="1" x14ac:dyDescent="0.3">
      <c r="A286" s="59"/>
      <c r="B286" s="60"/>
      <c r="C286" s="57" t="s">
        <v>17</v>
      </c>
      <c r="D286" s="40" t="s">
        <v>9</v>
      </c>
      <c r="E286" s="14">
        <v>26699.05</v>
      </c>
      <c r="F286" s="34">
        <v>14028.89</v>
      </c>
      <c r="G286" s="57" t="s">
        <v>8</v>
      </c>
      <c r="H286" s="57" t="s">
        <v>8</v>
      </c>
      <c r="I286" s="57"/>
      <c r="J286" s="65"/>
    </row>
    <row r="287" spans="1:10" ht="31.5" customHeight="1" x14ac:dyDescent="0.3">
      <c r="A287" s="59"/>
      <c r="B287" s="60"/>
      <c r="C287" s="57"/>
      <c r="D287" s="40" t="s">
        <v>10</v>
      </c>
      <c r="E287" s="14">
        <v>26699.03</v>
      </c>
      <c r="F287" s="34">
        <v>18216.62</v>
      </c>
      <c r="G287" s="57"/>
      <c r="H287" s="57"/>
      <c r="I287" s="57"/>
      <c r="J287" s="65"/>
    </row>
    <row r="288" spans="1:10" x14ac:dyDescent="0.3">
      <c r="A288" s="59"/>
      <c r="B288" s="60"/>
      <c r="C288" s="57"/>
      <c r="D288" s="40" t="s">
        <v>11</v>
      </c>
      <c r="E288" s="42">
        <v>0</v>
      </c>
      <c r="F288" s="39">
        <v>0</v>
      </c>
      <c r="G288" s="57"/>
      <c r="H288" s="57"/>
      <c r="I288" s="57"/>
      <c r="J288" s="65"/>
    </row>
    <row r="289" spans="1:10" x14ac:dyDescent="0.3">
      <c r="A289" s="59"/>
      <c r="B289" s="60"/>
      <c r="C289" s="57"/>
      <c r="D289" s="40" t="s">
        <v>12</v>
      </c>
      <c r="E289" s="42">
        <v>0</v>
      </c>
      <c r="F289" s="39">
        <v>0</v>
      </c>
      <c r="G289" s="57"/>
      <c r="H289" s="57"/>
      <c r="I289" s="57"/>
      <c r="J289" s="65"/>
    </row>
    <row r="290" spans="1:10" ht="18" customHeight="1" x14ac:dyDescent="0.3">
      <c r="A290" s="59"/>
      <c r="B290" s="60"/>
      <c r="C290" s="57"/>
      <c r="D290" s="40" t="s">
        <v>13</v>
      </c>
      <c r="E290" s="14">
        <v>302589.09999999998</v>
      </c>
      <c r="F290" s="34">
        <v>206455.07</v>
      </c>
      <c r="G290" s="57"/>
      <c r="H290" s="57"/>
      <c r="I290" s="57"/>
      <c r="J290" s="65"/>
    </row>
    <row r="291" spans="1:10" ht="74.25" customHeight="1" x14ac:dyDescent="0.3">
      <c r="A291" s="44" t="s">
        <v>134</v>
      </c>
      <c r="B291" s="45" t="s">
        <v>222</v>
      </c>
      <c r="C291" s="40" t="s">
        <v>142</v>
      </c>
      <c r="D291" s="40" t="s">
        <v>49</v>
      </c>
      <c r="E291" s="42" t="s">
        <v>8</v>
      </c>
      <c r="F291" s="39" t="s">
        <v>8</v>
      </c>
      <c r="G291" s="40" t="s">
        <v>8</v>
      </c>
      <c r="H291" s="57" t="s">
        <v>8</v>
      </c>
      <c r="I291" s="57"/>
      <c r="J291" s="8" t="s">
        <v>193</v>
      </c>
    </row>
    <row r="292" spans="1:10" ht="30.75" customHeight="1" x14ac:dyDescent="0.3">
      <c r="A292" s="59"/>
      <c r="B292" s="60"/>
      <c r="C292" s="57" t="s">
        <v>17</v>
      </c>
      <c r="D292" s="40" t="s">
        <v>9</v>
      </c>
      <c r="E292" s="14">
        <v>26699.05</v>
      </c>
      <c r="F292" s="34">
        <v>8353.4</v>
      </c>
      <c r="G292" s="57" t="s">
        <v>8</v>
      </c>
      <c r="H292" s="57" t="s">
        <v>8</v>
      </c>
      <c r="I292" s="57"/>
      <c r="J292" s="65"/>
    </row>
    <row r="293" spans="1:10" ht="31.5" customHeight="1" x14ac:dyDescent="0.3">
      <c r="A293" s="59"/>
      <c r="B293" s="60"/>
      <c r="C293" s="57"/>
      <c r="D293" s="40" t="s">
        <v>10</v>
      </c>
      <c r="E293" s="14">
        <v>26699.03</v>
      </c>
      <c r="F293" s="34">
        <v>16363.1</v>
      </c>
      <c r="G293" s="57"/>
      <c r="H293" s="57"/>
      <c r="I293" s="57"/>
      <c r="J293" s="65"/>
    </row>
    <row r="294" spans="1:10" x14ac:dyDescent="0.3">
      <c r="A294" s="59"/>
      <c r="B294" s="60"/>
      <c r="C294" s="57"/>
      <c r="D294" s="40" t="s">
        <v>11</v>
      </c>
      <c r="E294" s="42">
        <v>0</v>
      </c>
      <c r="F294" s="39">
        <v>0</v>
      </c>
      <c r="G294" s="57"/>
      <c r="H294" s="57"/>
      <c r="I294" s="57"/>
      <c r="J294" s="65"/>
    </row>
    <row r="295" spans="1:10" x14ac:dyDescent="0.3">
      <c r="A295" s="59"/>
      <c r="B295" s="60"/>
      <c r="C295" s="57"/>
      <c r="D295" s="40" t="s">
        <v>12</v>
      </c>
      <c r="E295" s="42">
        <v>0</v>
      </c>
      <c r="F295" s="39">
        <v>0</v>
      </c>
      <c r="G295" s="57"/>
      <c r="H295" s="57"/>
      <c r="I295" s="57"/>
      <c r="J295" s="65"/>
    </row>
    <row r="296" spans="1:10" ht="22.5" customHeight="1" x14ac:dyDescent="0.3">
      <c r="A296" s="59"/>
      <c r="B296" s="60"/>
      <c r="C296" s="57"/>
      <c r="D296" s="40" t="s">
        <v>13</v>
      </c>
      <c r="E296" s="14">
        <v>302589.09999999998</v>
      </c>
      <c r="F296" s="34">
        <v>185448.5</v>
      </c>
      <c r="G296" s="57"/>
      <c r="H296" s="57"/>
      <c r="I296" s="57"/>
      <c r="J296" s="65"/>
    </row>
    <row r="297" spans="1:10" ht="73.5" customHeight="1" x14ac:dyDescent="0.3">
      <c r="A297" s="44" t="s">
        <v>135</v>
      </c>
      <c r="B297" s="45" t="s">
        <v>223</v>
      </c>
      <c r="C297" s="40" t="s">
        <v>142</v>
      </c>
      <c r="D297" s="40" t="s">
        <v>49</v>
      </c>
      <c r="E297" s="42" t="s">
        <v>8</v>
      </c>
      <c r="F297" s="39" t="s">
        <v>8</v>
      </c>
      <c r="G297" s="40" t="s">
        <v>8</v>
      </c>
      <c r="H297" s="57" t="s">
        <v>8</v>
      </c>
      <c r="I297" s="57"/>
      <c r="J297" s="8" t="s">
        <v>193</v>
      </c>
    </row>
    <row r="298" spans="1:10" ht="33.75" customHeight="1" x14ac:dyDescent="0.3">
      <c r="A298" s="59"/>
      <c r="B298" s="60"/>
      <c r="C298" s="57" t="s">
        <v>17</v>
      </c>
      <c r="D298" s="40" t="s">
        <v>9</v>
      </c>
      <c r="E298" s="14">
        <v>26699.05</v>
      </c>
      <c r="F298" s="34">
        <v>10280.89</v>
      </c>
      <c r="G298" s="57" t="s">
        <v>8</v>
      </c>
      <c r="H298" s="57" t="s">
        <v>8</v>
      </c>
      <c r="I298" s="57"/>
      <c r="J298" s="65"/>
    </row>
    <row r="299" spans="1:10" x14ac:dyDescent="0.3">
      <c r="A299" s="59"/>
      <c r="B299" s="60"/>
      <c r="C299" s="57"/>
      <c r="D299" s="40" t="s">
        <v>10</v>
      </c>
      <c r="E299" s="14">
        <v>26699.03</v>
      </c>
      <c r="F299" s="34">
        <v>18290.59</v>
      </c>
      <c r="G299" s="57"/>
      <c r="H299" s="57"/>
      <c r="I299" s="57"/>
      <c r="J299" s="65"/>
    </row>
    <row r="300" spans="1:10" x14ac:dyDescent="0.3">
      <c r="A300" s="59"/>
      <c r="B300" s="60"/>
      <c r="C300" s="57"/>
      <c r="D300" s="40" t="s">
        <v>11</v>
      </c>
      <c r="E300" s="42">
        <v>0</v>
      </c>
      <c r="F300" s="39">
        <v>0</v>
      </c>
      <c r="G300" s="57"/>
      <c r="H300" s="57"/>
      <c r="I300" s="57"/>
      <c r="J300" s="65"/>
    </row>
    <row r="301" spans="1:10" x14ac:dyDescent="0.3">
      <c r="A301" s="59"/>
      <c r="B301" s="60"/>
      <c r="C301" s="57"/>
      <c r="D301" s="40" t="s">
        <v>12</v>
      </c>
      <c r="E301" s="42">
        <v>0</v>
      </c>
      <c r="F301" s="39">
        <v>0</v>
      </c>
      <c r="G301" s="57"/>
      <c r="H301" s="57"/>
      <c r="I301" s="57"/>
      <c r="J301" s="65"/>
    </row>
    <row r="302" spans="1:10" ht="20.25" customHeight="1" x14ac:dyDescent="0.3">
      <c r="A302" s="59"/>
      <c r="B302" s="60"/>
      <c r="C302" s="57"/>
      <c r="D302" s="40" t="s">
        <v>13</v>
      </c>
      <c r="E302" s="14">
        <v>302589.09999999998</v>
      </c>
      <c r="F302" s="34">
        <v>207293.59</v>
      </c>
      <c r="G302" s="57"/>
      <c r="H302" s="57"/>
      <c r="I302" s="57"/>
      <c r="J302" s="65"/>
    </row>
    <row r="303" spans="1:10" ht="66" customHeight="1" x14ac:dyDescent="0.3">
      <c r="A303" s="44" t="s">
        <v>137</v>
      </c>
      <c r="B303" s="45" t="s">
        <v>224</v>
      </c>
      <c r="C303" s="40" t="s">
        <v>142</v>
      </c>
      <c r="D303" s="40" t="s">
        <v>49</v>
      </c>
      <c r="E303" s="42" t="s">
        <v>8</v>
      </c>
      <c r="F303" s="39" t="s">
        <v>8</v>
      </c>
      <c r="G303" s="40" t="s">
        <v>8</v>
      </c>
      <c r="H303" s="57" t="s">
        <v>8</v>
      </c>
      <c r="I303" s="57"/>
      <c r="J303" s="8" t="s">
        <v>193</v>
      </c>
    </row>
    <row r="304" spans="1:10" ht="36" customHeight="1" x14ac:dyDescent="0.3">
      <c r="A304" s="59"/>
      <c r="B304" s="60"/>
      <c r="C304" s="57" t="s">
        <v>17</v>
      </c>
      <c r="D304" s="40" t="s">
        <v>9</v>
      </c>
      <c r="E304" s="14">
        <v>26699.05</v>
      </c>
      <c r="F304" s="34">
        <v>12437.54</v>
      </c>
      <c r="G304" s="57" t="s">
        <v>8</v>
      </c>
      <c r="H304" s="57" t="s">
        <v>8</v>
      </c>
      <c r="I304" s="57"/>
      <c r="J304" s="65"/>
    </row>
    <row r="305" spans="1:10" ht="31.5" customHeight="1" x14ac:dyDescent="0.3">
      <c r="A305" s="59"/>
      <c r="B305" s="60"/>
      <c r="C305" s="57"/>
      <c r="D305" s="40" t="s">
        <v>10</v>
      </c>
      <c r="E305" s="14">
        <v>26699.03</v>
      </c>
      <c r="F305" s="34">
        <v>20447.240000000002</v>
      </c>
      <c r="G305" s="57"/>
      <c r="H305" s="57"/>
      <c r="I305" s="57"/>
      <c r="J305" s="65"/>
    </row>
    <row r="306" spans="1:10" x14ac:dyDescent="0.3">
      <c r="A306" s="59"/>
      <c r="B306" s="60"/>
      <c r="C306" s="57"/>
      <c r="D306" s="40" t="s">
        <v>11</v>
      </c>
      <c r="E306" s="42">
        <v>0</v>
      </c>
      <c r="F306" s="39">
        <v>0</v>
      </c>
      <c r="G306" s="57"/>
      <c r="H306" s="57"/>
      <c r="I306" s="57"/>
      <c r="J306" s="65"/>
    </row>
    <row r="307" spans="1:10" x14ac:dyDescent="0.3">
      <c r="A307" s="59"/>
      <c r="B307" s="60"/>
      <c r="C307" s="57"/>
      <c r="D307" s="40" t="s">
        <v>12</v>
      </c>
      <c r="E307" s="42">
        <v>0</v>
      </c>
      <c r="F307" s="39">
        <v>0</v>
      </c>
      <c r="G307" s="57"/>
      <c r="H307" s="57"/>
      <c r="I307" s="57"/>
      <c r="J307" s="65"/>
    </row>
    <row r="308" spans="1:10" ht="20.25" customHeight="1" x14ac:dyDescent="0.3">
      <c r="A308" s="59"/>
      <c r="B308" s="60"/>
      <c r="C308" s="57"/>
      <c r="D308" s="40" t="s">
        <v>13</v>
      </c>
      <c r="E308" s="14">
        <v>302589.09999999998</v>
      </c>
      <c r="F308" s="34">
        <v>231735.41</v>
      </c>
      <c r="G308" s="57"/>
      <c r="H308" s="57"/>
      <c r="I308" s="57"/>
      <c r="J308" s="65"/>
    </row>
    <row r="309" spans="1:10" ht="72.75" customHeight="1" x14ac:dyDescent="0.3">
      <c r="A309" s="44" t="s">
        <v>138</v>
      </c>
      <c r="B309" s="45" t="s">
        <v>225</v>
      </c>
      <c r="C309" s="40" t="s">
        <v>29</v>
      </c>
      <c r="D309" s="40" t="s">
        <v>49</v>
      </c>
      <c r="E309" s="42" t="s">
        <v>8</v>
      </c>
      <c r="F309" s="39" t="s">
        <v>8</v>
      </c>
      <c r="G309" s="40" t="s">
        <v>8</v>
      </c>
      <c r="H309" s="57" t="s">
        <v>8</v>
      </c>
      <c r="I309" s="57"/>
      <c r="J309" s="8" t="s">
        <v>193</v>
      </c>
    </row>
    <row r="310" spans="1:10" ht="34.5" customHeight="1" x14ac:dyDescent="0.3">
      <c r="A310" s="59"/>
      <c r="B310" s="60"/>
      <c r="C310" s="57" t="s">
        <v>17</v>
      </c>
      <c r="D310" s="40" t="s">
        <v>9</v>
      </c>
      <c r="E310" s="14">
        <v>26699.05</v>
      </c>
      <c r="F310" s="34">
        <v>19607.099999999999</v>
      </c>
      <c r="G310" s="57" t="s">
        <v>8</v>
      </c>
      <c r="H310" s="57" t="s">
        <v>8</v>
      </c>
      <c r="I310" s="57"/>
      <c r="J310" s="65"/>
    </row>
    <row r="311" spans="1:10" x14ac:dyDescent="0.3">
      <c r="A311" s="59"/>
      <c r="B311" s="60"/>
      <c r="C311" s="57"/>
      <c r="D311" s="40" t="s">
        <v>10</v>
      </c>
      <c r="E311" s="14">
        <v>26699.03</v>
      </c>
      <c r="F311" s="34">
        <v>26643.82</v>
      </c>
      <c r="G311" s="57"/>
      <c r="H311" s="57"/>
      <c r="I311" s="57"/>
      <c r="J311" s="65"/>
    </row>
    <row r="312" spans="1:10" x14ac:dyDescent="0.3">
      <c r="A312" s="59"/>
      <c r="B312" s="60"/>
      <c r="C312" s="57"/>
      <c r="D312" s="40" t="s">
        <v>11</v>
      </c>
      <c r="E312" s="42">
        <v>0</v>
      </c>
      <c r="F312" s="39">
        <v>0</v>
      </c>
      <c r="G312" s="57"/>
      <c r="H312" s="57"/>
      <c r="I312" s="57"/>
      <c r="J312" s="65"/>
    </row>
    <row r="313" spans="1:10" x14ac:dyDescent="0.3">
      <c r="A313" s="59"/>
      <c r="B313" s="60"/>
      <c r="C313" s="57"/>
      <c r="D313" s="40" t="s">
        <v>12</v>
      </c>
      <c r="E313" s="42">
        <v>0</v>
      </c>
      <c r="F313" s="39">
        <v>0</v>
      </c>
      <c r="G313" s="57"/>
      <c r="H313" s="57"/>
      <c r="I313" s="57"/>
      <c r="J313" s="65"/>
    </row>
    <row r="314" spans="1:10" ht="18.75" customHeight="1" x14ac:dyDescent="0.3">
      <c r="A314" s="59"/>
      <c r="B314" s="60"/>
      <c r="C314" s="57"/>
      <c r="D314" s="40" t="s">
        <v>13</v>
      </c>
      <c r="E314" s="14">
        <v>302589.09999999998</v>
      </c>
      <c r="F314" s="34">
        <v>301963.38</v>
      </c>
      <c r="G314" s="57"/>
      <c r="H314" s="57"/>
      <c r="I314" s="57"/>
      <c r="J314" s="65"/>
    </row>
    <row r="315" spans="1:10" ht="66.75" customHeight="1" x14ac:dyDescent="0.3">
      <c r="A315" s="44" t="s">
        <v>139</v>
      </c>
      <c r="B315" s="45" t="s">
        <v>306</v>
      </c>
      <c r="C315" s="40" t="s">
        <v>142</v>
      </c>
      <c r="D315" s="40" t="s">
        <v>49</v>
      </c>
      <c r="E315" s="42" t="s">
        <v>8</v>
      </c>
      <c r="F315" s="39" t="s">
        <v>8</v>
      </c>
      <c r="G315" s="40" t="s">
        <v>8</v>
      </c>
      <c r="H315" s="57" t="s">
        <v>8</v>
      </c>
      <c r="I315" s="57"/>
      <c r="J315" s="8" t="s">
        <v>193</v>
      </c>
    </row>
    <row r="316" spans="1:10" ht="31.5" customHeight="1" x14ac:dyDescent="0.3">
      <c r="A316" s="59"/>
      <c r="B316" s="60"/>
      <c r="C316" s="57" t="s">
        <v>17</v>
      </c>
      <c r="D316" s="40" t="s">
        <v>9</v>
      </c>
      <c r="E316" s="14">
        <v>26699.03</v>
      </c>
      <c r="F316" s="55">
        <v>11611.33</v>
      </c>
      <c r="G316" s="57" t="s">
        <v>8</v>
      </c>
      <c r="H316" s="57" t="s">
        <v>8</v>
      </c>
      <c r="I316" s="57"/>
      <c r="J316" s="68"/>
    </row>
    <row r="317" spans="1:10" ht="33.75" customHeight="1" x14ac:dyDescent="0.3">
      <c r="A317" s="59"/>
      <c r="B317" s="60"/>
      <c r="C317" s="57"/>
      <c r="D317" s="40" t="s">
        <v>10</v>
      </c>
      <c r="E317" s="14">
        <v>26699.02</v>
      </c>
      <c r="F317" s="39">
        <v>19621.02</v>
      </c>
      <c r="G317" s="57"/>
      <c r="H317" s="57"/>
      <c r="I317" s="57"/>
      <c r="J317" s="68"/>
    </row>
    <row r="318" spans="1:10" x14ac:dyDescent="0.3">
      <c r="A318" s="59"/>
      <c r="B318" s="60"/>
      <c r="C318" s="57"/>
      <c r="D318" s="40" t="s">
        <v>11</v>
      </c>
      <c r="E318" s="42">
        <v>0</v>
      </c>
      <c r="F318" s="39">
        <v>0</v>
      </c>
      <c r="G318" s="57"/>
      <c r="H318" s="57"/>
      <c r="I318" s="57"/>
      <c r="J318" s="68"/>
    </row>
    <row r="319" spans="1:10" x14ac:dyDescent="0.3">
      <c r="A319" s="59"/>
      <c r="B319" s="60"/>
      <c r="C319" s="57"/>
      <c r="D319" s="40" t="s">
        <v>12</v>
      </c>
      <c r="E319" s="42">
        <v>0</v>
      </c>
      <c r="F319" s="39">
        <v>0</v>
      </c>
      <c r="G319" s="57"/>
      <c r="H319" s="57"/>
      <c r="I319" s="57"/>
      <c r="J319" s="68"/>
    </row>
    <row r="320" spans="1:10" ht="21.75" customHeight="1" x14ac:dyDescent="0.3">
      <c r="A320" s="59"/>
      <c r="B320" s="60"/>
      <c r="C320" s="57"/>
      <c r="D320" s="40" t="s">
        <v>13</v>
      </c>
      <c r="E320" s="14">
        <v>302588.94</v>
      </c>
      <c r="F320" s="39">
        <v>222371.66</v>
      </c>
      <c r="G320" s="57"/>
      <c r="H320" s="57"/>
      <c r="I320" s="57"/>
      <c r="J320" s="68"/>
    </row>
    <row r="321" spans="1:10" ht="69" customHeight="1" x14ac:dyDescent="0.3">
      <c r="A321" s="44" t="s">
        <v>140</v>
      </c>
      <c r="B321" s="45" t="s">
        <v>226</v>
      </c>
      <c r="C321" s="40" t="s">
        <v>142</v>
      </c>
      <c r="D321" s="40" t="s">
        <v>49</v>
      </c>
      <c r="E321" s="42" t="s">
        <v>8</v>
      </c>
      <c r="F321" s="39" t="s">
        <v>8</v>
      </c>
      <c r="G321" s="40" t="s">
        <v>8</v>
      </c>
      <c r="H321" s="57" t="s">
        <v>8</v>
      </c>
      <c r="I321" s="57"/>
      <c r="J321" s="8" t="s">
        <v>193</v>
      </c>
    </row>
    <row r="322" spans="1:10" ht="35.25" customHeight="1" x14ac:dyDescent="0.3">
      <c r="A322" s="59"/>
      <c r="B322" s="60"/>
      <c r="C322" s="57" t="s">
        <v>17</v>
      </c>
      <c r="D322" s="40" t="s">
        <v>9</v>
      </c>
      <c r="E322" s="14">
        <v>26699.03</v>
      </c>
      <c r="F322" s="39">
        <v>0</v>
      </c>
      <c r="G322" s="57" t="s">
        <v>8</v>
      </c>
      <c r="H322" s="57" t="s">
        <v>8</v>
      </c>
      <c r="I322" s="57"/>
      <c r="J322" s="68"/>
    </row>
    <row r="323" spans="1:10" ht="31.5" customHeight="1" x14ac:dyDescent="0.3">
      <c r="A323" s="59"/>
      <c r="B323" s="60"/>
      <c r="C323" s="57"/>
      <c r="D323" s="40" t="s">
        <v>10</v>
      </c>
      <c r="E323" s="14">
        <v>26699.02</v>
      </c>
      <c r="F323" s="39">
        <v>0</v>
      </c>
      <c r="G323" s="57"/>
      <c r="H323" s="57"/>
      <c r="I323" s="57"/>
      <c r="J323" s="68"/>
    </row>
    <row r="324" spans="1:10" x14ac:dyDescent="0.3">
      <c r="A324" s="59"/>
      <c r="B324" s="60"/>
      <c r="C324" s="57"/>
      <c r="D324" s="40" t="s">
        <v>11</v>
      </c>
      <c r="E324" s="42">
        <v>0</v>
      </c>
      <c r="F324" s="39">
        <v>0</v>
      </c>
      <c r="G324" s="57"/>
      <c r="H324" s="57"/>
      <c r="I324" s="57"/>
      <c r="J324" s="68"/>
    </row>
    <row r="325" spans="1:10" x14ac:dyDescent="0.3">
      <c r="A325" s="59"/>
      <c r="B325" s="60"/>
      <c r="C325" s="57"/>
      <c r="D325" s="40" t="s">
        <v>12</v>
      </c>
      <c r="E325" s="42">
        <v>0</v>
      </c>
      <c r="F325" s="39">
        <v>0</v>
      </c>
      <c r="G325" s="57"/>
      <c r="H325" s="57"/>
      <c r="I325" s="57"/>
      <c r="J325" s="68"/>
    </row>
    <row r="326" spans="1:10" ht="18" customHeight="1" x14ac:dyDescent="0.3">
      <c r="A326" s="59"/>
      <c r="B326" s="60"/>
      <c r="C326" s="57"/>
      <c r="D326" s="40" t="s">
        <v>13</v>
      </c>
      <c r="E326" s="14">
        <v>302588.94</v>
      </c>
      <c r="F326" s="39">
        <v>0</v>
      </c>
      <c r="G326" s="57"/>
      <c r="H326" s="57"/>
      <c r="I326" s="57"/>
      <c r="J326" s="68"/>
    </row>
    <row r="327" spans="1:10" ht="67.5" customHeight="1" x14ac:dyDescent="0.3">
      <c r="A327" s="44" t="s">
        <v>141</v>
      </c>
      <c r="B327" s="45" t="s">
        <v>227</v>
      </c>
      <c r="C327" s="40" t="s">
        <v>142</v>
      </c>
      <c r="D327" s="40" t="s">
        <v>49</v>
      </c>
      <c r="E327" s="42" t="s">
        <v>8</v>
      </c>
      <c r="F327" s="39" t="s">
        <v>8</v>
      </c>
      <c r="G327" s="40" t="s">
        <v>8</v>
      </c>
      <c r="H327" s="57" t="s">
        <v>8</v>
      </c>
      <c r="I327" s="57"/>
      <c r="J327" s="8" t="s">
        <v>193</v>
      </c>
    </row>
    <row r="328" spans="1:10" ht="31.5" customHeight="1" x14ac:dyDescent="0.3">
      <c r="A328" s="59"/>
      <c r="B328" s="60"/>
      <c r="C328" s="57" t="s">
        <v>17</v>
      </c>
      <c r="D328" s="40" t="s">
        <v>9</v>
      </c>
      <c r="E328" s="14">
        <v>26699.05</v>
      </c>
      <c r="F328" s="34">
        <v>8110.21</v>
      </c>
      <c r="G328" s="57" t="s">
        <v>8</v>
      </c>
      <c r="H328" s="57" t="s">
        <v>8</v>
      </c>
      <c r="I328" s="57"/>
      <c r="J328" s="65"/>
    </row>
    <row r="329" spans="1:10" ht="31.5" customHeight="1" x14ac:dyDescent="0.3">
      <c r="A329" s="59"/>
      <c r="B329" s="60"/>
      <c r="C329" s="57"/>
      <c r="D329" s="40" t="s">
        <v>10</v>
      </c>
      <c r="E329" s="14">
        <v>26699.03</v>
      </c>
      <c r="F329" s="34">
        <v>12894.74</v>
      </c>
      <c r="G329" s="57"/>
      <c r="H329" s="57"/>
      <c r="I329" s="57"/>
      <c r="J329" s="65"/>
    </row>
    <row r="330" spans="1:10" x14ac:dyDescent="0.3">
      <c r="A330" s="59"/>
      <c r="B330" s="60"/>
      <c r="C330" s="57"/>
      <c r="D330" s="40" t="s">
        <v>11</v>
      </c>
      <c r="E330" s="42">
        <v>0</v>
      </c>
      <c r="F330" s="39">
        <v>0</v>
      </c>
      <c r="G330" s="57"/>
      <c r="H330" s="57"/>
      <c r="I330" s="57"/>
      <c r="J330" s="65"/>
    </row>
    <row r="331" spans="1:10" x14ac:dyDescent="0.3">
      <c r="A331" s="59"/>
      <c r="B331" s="60"/>
      <c r="C331" s="57"/>
      <c r="D331" s="40" t="s">
        <v>12</v>
      </c>
      <c r="E331" s="42">
        <v>0</v>
      </c>
      <c r="F331" s="39">
        <v>0</v>
      </c>
      <c r="G331" s="57"/>
      <c r="H331" s="57"/>
      <c r="I331" s="57"/>
      <c r="J331" s="65"/>
    </row>
    <row r="332" spans="1:10" ht="18" customHeight="1" x14ac:dyDescent="0.3">
      <c r="A332" s="59"/>
      <c r="B332" s="60"/>
      <c r="C332" s="57"/>
      <c r="D332" s="40" t="s">
        <v>13</v>
      </c>
      <c r="E332" s="14">
        <v>302589.09999999998</v>
      </c>
      <c r="F332" s="34">
        <v>146140.45000000001</v>
      </c>
      <c r="G332" s="57"/>
      <c r="H332" s="57"/>
      <c r="I332" s="57"/>
      <c r="J332" s="65"/>
    </row>
    <row r="333" spans="1:10" ht="69.75" customHeight="1" x14ac:dyDescent="0.3">
      <c r="A333" s="44" t="s">
        <v>143</v>
      </c>
      <c r="B333" s="45" t="s">
        <v>229</v>
      </c>
      <c r="C333" s="40" t="s">
        <v>142</v>
      </c>
      <c r="D333" s="40" t="s">
        <v>49</v>
      </c>
      <c r="E333" s="42" t="s">
        <v>8</v>
      </c>
      <c r="F333" s="39" t="s">
        <v>8</v>
      </c>
      <c r="G333" s="40" t="s">
        <v>8</v>
      </c>
      <c r="H333" s="57" t="s">
        <v>8</v>
      </c>
      <c r="I333" s="57"/>
      <c r="J333" s="8" t="s">
        <v>193</v>
      </c>
    </row>
    <row r="334" spans="1:10" ht="32.25" customHeight="1" x14ac:dyDescent="0.3">
      <c r="A334" s="59"/>
      <c r="B334" s="60"/>
      <c r="C334" s="57" t="s">
        <v>17</v>
      </c>
      <c r="D334" s="40" t="s">
        <v>9</v>
      </c>
      <c r="E334" s="14">
        <v>26699.05</v>
      </c>
      <c r="F334" s="39">
        <v>0</v>
      </c>
      <c r="G334" s="57" t="s">
        <v>8</v>
      </c>
      <c r="H334" s="57" t="s">
        <v>8</v>
      </c>
      <c r="I334" s="57"/>
      <c r="J334" s="65"/>
    </row>
    <row r="335" spans="1:10" ht="32.25" customHeight="1" x14ac:dyDescent="0.3">
      <c r="A335" s="59"/>
      <c r="B335" s="60"/>
      <c r="C335" s="57"/>
      <c r="D335" s="40" t="s">
        <v>10</v>
      </c>
      <c r="E335" s="14">
        <v>26699.03</v>
      </c>
      <c r="F335" s="39">
        <v>0</v>
      </c>
      <c r="G335" s="57"/>
      <c r="H335" s="57"/>
      <c r="I335" s="57"/>
      <c r="J335" s="65"/>
    </row>
    <row r="336" spans="1:10" x14ac:dyDescent="0.3">
      <c r="A336" s="59"/>
      <c r="B336" s="60"/>
      <c r="C336" s="57"/>
      <c r="D336" s="40" t="s">
        <v>11</v>
      </c>
      <c r="E336" s="42">
        <v>0</v>
      </c>
      <c r="F336" s="39">
        <v>0</v>
      </c>
      <c r="G336" s="57"/>
      <c r="H336" s="57"/>
      <c r="I336" s="57"/>
      <c r="J336" s="65"/>
    </row>
    <row r="337" spans="1:10" x14ac:dyDescent="0.3">
      <c r="A337" s="59"/>
      <c r="B337" s="60"/>
      <c r="C337" s="57"/>
      <c r="D337" s="40" t="s">
        <v>12</v>
      </c>
      <c r="E337" s="42">
        <v>0</v>
      </c>
      <c r="F337" s="39">
        <v>0</v>
      </c>
      <c r="G337" s="57"/>
      <c r="H337" s="57"/>
      <c r="I337" s="57"/>
      <c r="J337" s="65"/>
    </row>
    <row r="338" spans="1:10" ht="18" customHeight="1" x14ac:dyDescent="0.3">
      <c r="A338" s="59"/>
      <c r="B338" s="60"/>
      <c r="C338" s="57"/>
      <c r="D338" s="40" t="s">
        <v>13</v>
      </c>
      <c r="E338" s="14">
        <v>302589.09999999998</v>
      </c>
      <c r="F338" s="39">
        <v>0</v>
      </c>
      <c r="G338" s="57"/>
      <c r="H338" s="57"/>
      <c r="I338" s="57"/>
      <c r="J338" s="65"/>
    </row>
    <row r="339" spans="1:10" ht="69.75" customHeight="1" x14ac:dyDescent="0.3">
      <c r="A339" s="44" t="s">
        <v>144</v>
      </c>
      <c r="B339" s="45" t="s">
        <v>228</v>
      </c>
      <c r="C339" s="40" t="s">
        <v>142</v>
      </c>
      <c r="D339" s="40" t="s">
        <v>49</v>
      </c>
      <c r="E339" s="42" t="s">
        <v>8</v>
      </c>
      <c r="F339" s="39" t="s">
        <v>8</v>
      </c>
      <c r="G339" s="40" t="s">
        <v>8</v>
      </c>
      <c r="H339" s="57" t="s">
        <v>8</v>
      </c>
      <c r="I339" s="57"/>
      <c r="J339" s="8" t="s">
        <v>193</v>
      </c>
    </row>
    <row r="340" spans="1:10" ht="31.5" customHeight="1" x14ac:dyDescent="0.3">
      <c r="A340" s="59"/>
      <c r="B340" s="60"/>
      <c r="C340" s="57" t="s">
        <v>17</v>
      </c>
      <c r="D340" s="40" t="s">
        <v>9</v>
      </c>
      <c r="E340" s="14">
        <v>26699.05</v>
      </c>
      <c r="F340" s="34">
        <v>2857.98</v>
      </c>
      <c r="G340" s="57" t="s">
        <v>8</v>
      </c>
      <c r="H340" s="57" t="s">
        <v>8</v>
      </c>
      <c r="I340" s="57"/>
      <c r="J340" s="65"/>
    </row>
    <row r="341" spans="1:10" ht="34.5" customHeight="1" x14ac:dyDescent="0.3">
      <c r="A341" s="59"/>
      <c r="B341" s="60"/>
      <c r="C341" s="57"/>
      <c r="D341" s="40" t="s">
        <v>10</v>
      </c>
      <c r="E341" s="14">
        <v>26699.03</v>
      </c>
      <c r="F341" s="34">
        <v>10867.68</v>
      </c>
      <c r="G341" s="57"/>
      <c r="H341" s="57"/>
      <c r="I341" s="57"/>
      <c r="J341" s="65"/>
    </row>
    <row r="342" spans="1:10" x14ac:dyDescent="0.3">
      <c r="A342" s="59"/>
      <c r="B342" s="60"/>
      <c r="C342" s="57"/>
      <c r="D342" s="40" t="s">
        <v>11</v>
      </c>
      <c r="E342" s="42">
        <v>0</v>
      </c>
      <c r="F342" s="39">
        <v>0</v>
      </c>
      <c r="G342" s="57"/>
      <c r="H342" s="57"/>
      <c r="I342" s="57"/>
      <c r="J342" s="65"/>
    </row>
    <row r="343" spans="1:10" x14ac:dyDescent="0.3">
      <c r="A343" s="59"/>
      <c r="B343" s="60"/>
      <c r="C343" s="57"/>
      <c r="D343" s="40" t="s">
        <v>12</v>
      </c>
      <c r="E343" s="42">
        <v>0</v>
      </c>
      <c r="F343" s="39">
        <v>0</v>
      </c>
      <c r="G343" s="57"/>
      <c r="H343" s="57"/>
      <c r="I343" s="57"/>
      <c r="J343" s="65"/>
    </row>
    <row r="344" spans="1:10" ht="24" customHeight="1" x14ac:dyDescent="0.3">
      <c r="A344" s="59"/>
      <c r="B344" s="60"/>
      <c r="C344" s="57"/>
      <c r="D344" s="40" t="s">
        <v>13</v>
      </c>
      <c r="E344" s="14">
        <v>302589.09999999998</v>
      </c>
      <c r="F344" s="34">
        <v>123167.14</v>
      </c>
      <c r="G344" s="57"/>
      <c r="H344" s="57"/>
      <c r="I344" s="57"/>
      <c r="J344" s="65"/>
    </row>
    <row r="345" spans="1:10" ht="69.75" customHeight="1" x14ac:dyDescent="0.3">
      <c r="A345" s="44" t="s">
        <v>230</v>
      </c>
      <c r="B345" s="45" t="s">
        <v>231</v>
      </c>
      <c r="C345" s="40" t="s">
        <v>113</v>
      </c>
      <c r="D345" s="40" t="s">
        <v>49</v>
      </c>
      <c r="E345" s="42" t="s">
        <v>8</v>
      </c>
      <c r="F345" s="39" t="s">
        <v>8</v>
      </c>
      <c r="G345" s="40" t="s">
        <v>8</v>
      </c>
      <c r="H345" s="57" t="s">
        <v>8</v>
      </c>
      <c r="I345" s="57"/>
      <c r="J345" s="8" t="s">
        <v>193</v>
      </c>
    </row>
    <row r="346" spans="1:10" ht="30.75" customHeight="1" x14ac:dyDescent="0.3">
      <c r="A346" s="59"/>
      <c r="B346" s="60"/>
      <c r="C346" s="57" t="s">
        <v>17</v>
      </c>
      <c r="D346" s="40" t="s">
        <v>9</v>
      </c>
      <c r="E346" s="42">
        <v>26699.03</v>
      </c>
      <c r="F346" s="34">
        <v>14925.85</v>
      </c>
      <c r="G346" s="57" t="s">
        <v>8</v>
      </c>
      <c r="H346" s="57" t="s">
        <v>8</v>
      </c>
      <c r="I346" s="57"/>
      <c r="J346" s="65"/>
    </row>
    <row r="347" spans="1:10" x14ac:dyDescent="0.3">
      <c r="A347" s="59"/>
      <c r="B347" s="60"/>
      <c r="C347" s="57"/>
      <c r="D347" s="40" t="s">
        <v>10</v>
      </c>
      <c r="E347" s="42">
        <v>26699.03</v>
      </c>
      <c r="F347" s="34">
        <v>21798.03</v>
      </c>
      <c r="G347" s="57"/>
      <c r="H347" s="57"/>
      <c r="I347" s="57"/>
      <c r="J347" s="65"/>
    </row>
    <row r="348" spans="1:10" x14ac:dyDescent="0.3">
      <c r="A348" s="59"/>
      <c r="B348" s="60"/>
      <c r="C348" s="57"/>
      <c r="D348" s="40" t="s">
        <v>11</v>
      </c>
      <c r="E348" s="42">
        <v>0</v>
      </c>
      <c r="F348" s="39">
        <v>0</v>
      </c>
      <c r="G348" s="57"/>
      <c r="H348" s="57"/>
      <c r="I348" s="57"/>
      <c r="J348" s="65"/>
    </row>
    <row r="349" spans="1:10" x14ac:dyDescent="0.3">
      <c r="A349" s="59"/>
      <c r="B349" s="60"/>
      <c r="C349" s="57"/>
      <c r="D349" s="40" t="s">
        <v>12</v>
      </c>
      <c r="E349" s="42">
        <v>0</v>
      </c>
      <c r="F349" s="39">
        <v>0</v>
      </c>
      <c r="G349" s="57"/>
      <c r="H349" s="57"/>
      <c r="I349" s="57"/>
      <c r="J349" s="65"/>
    </row>
    <row r="350" spans="1:10" ht="20.25" customHeight="1" x14ac:dyDescent="0.3">
      <c r="A350" s="59"/>
      <c r="B350" s="60"/>
      <c r="C350" s="57"/>
      <c r="D350" s="40" t="s">
        <v>13</v>
      </c>
      <c r="E350" s="42">
        <v>302588.94</v>
      </c>
      <c r="F350" s="34">
        <v>247044.39</v>
      </c>
      <c r="G350" s="57"/>
      <c r="H350" s="57"/>
      <c r="I350" s="57"/>
      <c r="J350" s="65"/>
    </row>
    <row r="351" spans="1:10" ht="70.5" customHeight="1" x14ac:dyDescent="0.3">
      <c r="A351" s="44" t="s">
        <v>145</v>
      </c>
      <c r="B351" s="45" t="s">
        <v>232</v>
      </c>
      <c r="C351" s="40" t="s">
        <v>113</v>
      </c>
      <c r="D351" s="40" t="s">
        <v>49</v>
      </c>
      <c r="E351" s="42" t="s">
        <v>8</v>
      </c>
      <c r="F351" s="39" t="s">
        <v>8</v>
      </c>
      <c r="G351" s="40" t="s">
        <v>8</v>
      </c>
      <c r="H351" s="57" t="s">
        <v>8</v>
      </c>
      <c r="I351" s="57"/>
      <c r="J351" s="8" t="s">
        <v>193</v>
      </c>
    </row>
    <row r="352" spans="1:10" ht="32.25" customHeight="1" x14ac:dyDescent="0.3">
      <c r="A352" s="59"/>
      <c r="B352" s="60"/>
      <c r="C352" s="57" t="s">
        <v>17</v>
      </c>
      <c r="D352" s="40" t="s">
        <v>9</v>
      </c>
      <c r="E352" s="14">
        <v>26699.03</v>
      </c>
      <c r="F352" s="39">
        <v>0</v>
      </c>
      <c r="G352" s="57" t="s">
        <v>8</v>
      </c>
      <c r="H352" s="57" t="s">
        <v>8</v>
      </c>
      <c r="I352" s="57"/>
      <c r="J352" s="57"/>
    </row>
    <row r="353" spans="1:10" ht="32.25" customHeight="1" x14ac:dyDescent="0.3">
      <c r="A353" s="59"/>
      <c r="B353" s="60"/>
      <c r="C353" s="57"/>
      <c r="D353" s="40" t="s">
        <v>10</v>
      </c>
      <c r="E353" s="14">
        <v>26699.02</v>
      </c>
      <c r="F353" s="39">
        <v>0</v>
      </c>
      <c r="G353" s="57"/>
      <c r="H353" s="57"/>
      <c r="I353" s="57"/>
      <c r="J353" s="57"/>
    </row>
    <row r="354" spans="1:10" x14ac:dyDescent="0.3">
      <c r="A354" s="59"/>
      <c r="B354" s="60"/>
      <c r="C354" s="57"/>
      <c r="D354" s="40" t="s">
        <v>11</v>
      </c>
      <c r="E354" s="42">
        <v>0</v>
      </c>
      <c r="F354" s="39">
        <v>0</v>
      </c>
      <c r="G354" s="57"/>
      <c r="H354" s="57"/>
      <c r="I354" s="57"/>
      <c r="J354" s="57"/>
    </row>
    <row r="355" spans="1:10" x14ac:dyDescent="0.3">
      <c r="A355" s="59"/>
      <c r="B355" s="60"/>
      <c r="C355" s="57"/>
      <c r="D355" s="40" t="s">
        <v>12</v>
      </c>
      <c r="E355" s="42">
        <v>0</v>
      </c>
      <c r="F355" s="39">
        <v>0</v>
      </c>
      <c r="G355" s="57"/>
      <c r="H355" s="57"/>
      <c r="I355" s="57"/>
      <c r="J355" s="57"/>
    </row>
    <row r="356" spans="1:10" ht="21" customHeight="1" x14ac:dyDescent="0.3">
      <c r="A356" s="59"/>
      <c r="B356" s="60"/>
      <c r="C356" s="57"/>
      <c r="D356" s="40" t="s">
        <v>13</v>
      </c>
      <c r="E356" s="14">
        <v>302588.94</v>
      </c>
      <c r="F356" s="39">
        <v>0</v>
      </c>
      <c r="G356" s="57"/>
      <c r="H356" s="57"/>
      <c r="I356" s="57"/>
      <c r="J356" s="57"/>
    </row>
    <row r="357" spans="1:10" ht="90" customHeight="1" x14ac:dyDescent="0.3">
      <c r="A357" s="44" t="s">
        <v>146</v>
      </c>
      <c r="B357" s="45" t="s">
        <v>233</v>
      </c>
      <c r="C357" s="40" t="s">
        <v>26</v>
      </c>
      <c r="D357" s="40" t="s">
        <v>49</v>
      </c>
      <c r="E357" s="42" t="s">
        <v>8</v>
      </c>
      <c r="F357" s="39" t="s">
        <v>8</v>
      </c>
      <c r="G357" s="40" t="s">
        <v>8</v>
      </c>
      <c r="H357" s="57" t="s">
        <v>8</v>
      </c>
      <c r="I357" s="57"/>
      <c r="J357" s="8" t="s">
        <v>193</v>
      </c>
    </row>
    <row r="358" spans="1:10" ht="31.5" customHeight="1" x14ac:dyDescent="0.3">
      <c r="A358" s="59"/>
      <c r="B358" s="60"/>
      <c r="C358" s="57" t="s">
        <v>17</v>
      </c>
      <c r="D358" s="40" t="s">
        <v>9</v>
      </c>
      <c r="E358" s="14">
        <v>1244903</v>
      </c>
      <c r="F358" s="16">
        <v>309921.34999999998</v>
      </c>
      <c r="G358" s="57" t="s">
        <v>8</v>
      </c>
      <c r="H358" s="57" t="s">
        <v>8</v>
      </c>
      <c r="I358" s="57"/>
      <c r="J358" s="57"/>
    </row>
    <row r="359" spans="1:10" ht="30.75" customHeight="1" x14ac:dyDescent="0.3">
      <c r="A359" s="59"/>
      <c r="B359" s="60"/>
      <c r="C359" s="57"/>
      <c r="D359" s="40" t="s">
        <v>10</v>
      </c>
      <c r="E359" s="42">
        <v>0</v>
      </c>
      <c r="F359" s="39">
        <v>0</v>
      </c>
      <c r="G359" s="57"/>
      <c r="H359" s="57"/>
      <c r="I359" s="57"/>
      <c r="J359" s="57"/>
    </row>
    <row r="360" spans="1:10" x14ac:dyDescent="0.3">
      <c r="A360" s="59"/>
      <c r="B360" s="60"/>
      <c r="C360" s="57"/>
      <c r="D360" s="40" t="s">
        <v>11</v>
      </c>
      <c r="E360" s="42">
        <v>0</v>
      </c>
      <c r="F360" s="39">
        <v>0</v>
      </c>
      <c r="G360" s="57"/>
      <c r="H360" s="57"/>
      <c r="I360" s="57"/>
      <c r="J360" s="57"/>
    </row>
    <row r="361" spans="1:10" x14ac:dyDescent="0.3">
      <c r="A361" s="59"/>
      <c r="B361" s="60"/>
      <c r="C361" s="57"/>
      <c r="D361" s="40" t="s">
        <v>12</v>
      </c>
      <c r="E361" s="42">
        <v>0</v>
      </c>
      <c r="F361" s="39">
        <v>0</v>
      </c>
      <c r="G361" s="57"/>
      <c r="H361" s="57"/>
      <c r="I361" s="57"/>
      <c r="J361" s="57"/>
    </row>
    <row r="362" spans="1:10" ht="15.75" customHeight="1" x14ac:dyDescent="0.3">
      <c r="A362" s="59"/>
      <c r="B362" s="60"/>
      <c r="C362" s="57"/>
      <c r="D362" s="40" t="s">
        <v>13</v>
      </c>
      <c r="E362" s="14">
        <v>7054449</v>
      </c>
      <c r="F362" s="16">
        <v>1756220.96</v>
      </c>
      <c r="G362" s="57"/>
      <c r="H362" s="57"/>
      <c r="I362" s="57"/>
      <c r="J362" s="57"/>
    </row>
    <row r="363" spans="1:10" ht="141" customHeight="1" x14ac:dyDescent="0.3">
      <c r="A363" s="59" t="s">
        <v>54</v>
      </c>
      <c r="B363" s="64" t="s">
        <v>55</v>
      </c>
      <c r="C363" s="65" t="s">
        <v>34</v>
      </c>
      <c r="D363" s="66" t="s">
        <v>44</v>
      </c>
      <c r="E363" s="58">
        <f>SUM(E371:E375,E377:E381,E383:E387,E389:E393,E395:E399,E401:E405,E407:E411)</f>
        <v>3841158.67</v>
      </c>
      <c r="F363" s="58">
        <f>SUM(F371:F375,F377:F381,F383:F387,F389:F393,F395:F399,F401:F405,F407:F411)</f>
        <v>238625.56</v>
      </c>
      <c r="G363" s="47" t="s">
        <v>267</v>
      </c>
      <c r="H363" s="39">
        <v>200</v>
      </c>
      <c r="I363" s="13">
        <v>0</v>
      </c>
      <c r="J363" s="47" t="s">
        <v>189</v>
      </c>
    </row>
    <row r="364" spans="1:10" ht="81" customHeight="1" x14ac:dyDescent="0.3">
      <c r="A364" s="59"/>
      <c r="B364" s="64"/>
      <c r="C364" s="65"/>
      <c r="D364" s="66"/>
      <c r="E364" s="58"/>
      <c r="F364" s="58"/>
      <c r="G364" s="47" t="s">
        <v>268</v>
      </c>
      <c r="H364" s="14">
        <v>531000</v>
      </c>
      <c r="I364" s="13" t="s">
        <v>53</v>
      </c>
      <c r="J364" s="47" t="s">
        <v>184</v>
      </c>
    </row>
    <row r="365" spans="1:10" ht="71.25" customHeight="1" x14ac:dyDescent="0.3">
      <c r="A365" s="59"/>
      <c r="B365" s="64"/>
      <c r="C365" s="65"/>
      <c r="D365" s="66"/>
      <c r="E365" s="58"/>
      <c r="F365" s="58"/>
      <c r="G365" s="47" t="s">
        <v>269</v>
      </c>
      <c r="H365" s="13">
        <v>100</v>
      </c>
      <c r="I365" s="13" t="s">
        <v>52</v>
      </c>
      <c r="J365" s="47" t="s">
        <v>184</v>
      </c>
    </row>
    <row r="366" spans="1:10" ht="108.75" customHeight="1" x14ac:dyDescent="0.3">
      <c r="A366" s="59"/>
      <c r="B366" s="64"/>
      <c r="C366" s="65"/>
      <c r="D366" s="66"/>
      <c r="E366" s="58"/>
      <c r="F366" s="58"/>
      <c r="G366" s="47" t="s">
        <v>270</v>
      </c>
      <c r="H366" s="39">
        <v>1</v>
      </c>
      <c r="I366" s="39">
        <v>0</v>
      </c>
      <c r="J366" s="47" t="s">
        <v>184</v>
      </c>
    </row>
    <row r="367" spans="1:10" ht="53.25" customHeight="1" x14ac:dyDescent="0.3">
      <c r="A367" s="59"/>
      <c r="B367" s="64"/>
      <c r="C367" s="65"/>
      <c r="D367" s="66"/>
      <c r="E367" s="58"/>
      <c r="F367" s="58"/>
      <c r="G367" s="47" t="s">
        <v>271</v>
      </c>
      <c r="H367" s="39">
        <v>200</v>
      </c>
      <c r="I367" s="39" t="s">
        <v>52</v>
      </c>
      <c r="J367" s="47" t="s">
        <v>184</v>
      </c>
    </row>
    <row r="368" spans="1:10" ht="67.5" customHeight="1" x14ac:dyDescent="0.3">
      <c r="A368" s="59"/>
      <c r="B368" s="64"/>
      <c r="C368" s="65"/>
      <c r="D368" s="66"/>
      <c r="E368" s="58"/>
      <c r="F368" s="58"/>
      <c r="G368" s="47" t="s">
        <v>272</v>
      </c>
      <c r="H368" s="39">
        <v>2</v>
      </c>
      <c r="I368" s="39" t="s">
        <v>52</v>
      </c>
      <c r="J368" s="47" t="s">
        <v>184</v>
      </c>
    </row>
    <row r="369" spans="1:10" ht="63.75" customHeight="1" x14ac:dyDescent="0.3">
      <c r="A369" s="59"/>
      <c r="B369" s="64"/>
      <c r="C369" s="65"/>
      <c r="D369" s="66"/>
      <c r="E369" s="58"/>
      <c r="F369" s="58"/>
      <c r="G369" s="47" t="s">
        <v>273</v>
      </c>
      <c r="H369" s="39">
        <v>1</v>
      </c>
      <c r="I369" s="39" t="s">
        <v>52</v>
      </c>
      <c r="J369" s="47" t="s">
        <v>184</v>
      </c>
    </row>
    <row r="370" spans="1:10" ht="117.75" customHeight="1" x14ac:dyDescent="0.3">
      <c r="A370" s="44" t="s">
        <v>147</v>
      </c>
      <c r="B370" s="45" t="s">
        <v>148</v>
      </c>
      <c r="C370" s="40" t="s">
        <v>104</v>
      </c>
      <c r="D370" s="40" t="s">
        <v>49</v>
      </c>
      <c r="E370" s="42" t="s">
        <v>8</v>
      </c>
      <c r="F370" s="39" t="s">
        <v>8</v>
      </c>
      <c r="G370" s="40" t="s">
        <v>8</v>
      </c>
      <c r="H370" s="57" t="s">
        <v>8</v>
      </c>
      <c r="I370" s="57"/>
      <c r="J370" s="8" t="s">
        <v>302</v>
      </c>
    </row>
    <row r="371" spans="1:10" ht="33.75" customHeight="1" x14ac:dyDescent="0.3">
      <c r="A371" s="59"/>
      <c r="B371" s="60"/>
      <c r="C371" s="57" t="s">
        <v>17</v>
      </c>
      <c r="D371" s="40" t="s">
        <v>9</v>
      </c>
      <c r="E371" s="14">
        <v>11146</v>
      </c>
      <c r="F371" s="27">
        <v>27472.48</v>
      </c>
      <c r="G371" s="57" t="s">
        <v>8</v>
      </c>
      <c r="H371" s="57" t="s">
        <v>8</v>
      </c>
      <c r="I371" s="57"/>
      <c r="J371" s="65"/>
    </row>
    <row r="372" spans="1:10" ht="31.5" customHeight="1" x14ac:dyDescent="0.3">
      <c r="A372" s="59"/>
      <c r="B372" s="60"/>
      <c r="C372" s="57"/>
      <c r="D372" s="40" t="s">
        <v>10</v>
      </c>
      <c r="E372" s="42">
        <v>0</v>
      </c>
      <c r="F372" s="28">
        <v>0</v>
      </c>
      <c r="G372" s="57"/>
      <c r="H372" s="57"/>
      <c r="I372" s="57"/>
      <c r="J372" s="65"/>
    </row>
    <row r="373" spans="1:10" x14ac:dyDescent="0.3">
      <c r="A373" s="59"/>
      <c r="B373" s="60"/>
      <c r="C373" s="57"/>
      <c r="D373" s="40" t="s">
        <v>11</v>
      </c>
      <c r="E373" s="42">
        <v>0</v>
      </c>
      <c r="F373" s="28">
        <v>0</v>
      </c>
      <c r="G373" s="57"/>
      <c r="H373" s="57"/>
      <c r="I373" s="57"/>
      <c r="J373" s="65"/>
    </row>
    <row r="374" spans="1:10" x14ac:dyDescent="0.3">
      <c r="A374" s="59"/>
      <c r="B374" s="60"/>
      <c r="C374" s="57"/>
      <c r="D374" s="40" t="s">
        <v>12</v>
      </c>
      <c r="E374" s="42">
        <v>0</v>
      </c>
      <c r="F374" s="28">
        <v>0</v>
      </c>
      <c r="G374" s="57"/>
      <c r="H374" s="57"/>
      <c r="I374" s="57"/>
      <c r="J374" s="65"/>
    </row>
    <row r="375" spans="1:10" ht="17.25" customHeight="1" x14ac:dyDescent="0.3">
      <c r="A375" s="59"/>
      <c r="B375" s="60"/>
      <c r="C375" s="57"/>
      <c r="D375" s="40" t="s">
        <v>13</v>
      </c>
      <c r="E375" s="14">
        <v>63161.54</v>
      </c>
      <c r="F375" s="27">
        <v>155677.38</v>
      </c>
      <c r="G375" s="57"/>
      <c r="H375" s="57"/>
      <c r="I375" s="57"/>
      <c r="J375" s="65"/>
    </row>
    <row r="376" spans="1:10" ht="126" customHeight="1" x14ac:dyDescent="0.3">
      <c r="A376" s="44" t="s">
        <v>149</v>
      </c>
      <c r="B376" s="45" t="s">
        <v>150</v>
      </c>
      <c r="C376" s="40" t="s">
        <v>104</v>
      </c>
      <c r="D376" s="40" t="s">
        <v>49</v>
      </c>
      <c r="E376" s="42" t="s">
        <v>8</v>
      </c>
      <c r="F376" s="39" t="s">
        <v>8</v>
      </c>
      <c r="G376" s="40" t="s">
        <v>8</v>
      </c>
      <c r="H376" s="57" t="s">
        <v>8</v>
      </c>
      <c r="I376" s="57"/>
      <c r="J376" s="8" t="s">
        <v>302</v>
      </c>
    </row>
    <row r="377" spans="1:10" ht="32.25" customHeight="1" x14ac:dyDescent="0.3">
      <c r="A377" s="59"/>
      <c r="B377" s="60"/>
      <c r="C377" s="57" t="s">
        <v>17</v>
      </c>
      <c r="D377" s="40" t="s">
        <v>9</v>
      </c>
      <c r="E377" s="14">
        <v>22905.88</v>
      </c>
      <c r="F377" s="39">
        <v>0</v>
      </c>
      <c r="G377" s="57" t="s">
        <v>8</v>
      </c>
      <c r="H377" s="57" t="s">
        <v>8</v>
      </c>
      <c r="I377" s="57"/>
      <c r="J377" s="65"/>
    </row>
    <row r="378" spans="1:10" ht="30.75" customHeight="1" x14ac:dyDescent="0.3">
      <c r="A378" s="59"/>
      <c r="B378" s="60"/>
      <c r="C378" s="57"/>
      <c r="D378" s="40" t="s">
        <v>10</v>
      </c>
      <c r="E378" s="42">
        <v>0</v>
      </c>
      <c r="F378" s="39">
        <v>0</v>
      </c>
      <c r="G378" s="57"/>
      <c r="H378" s="57"/>
      <c r="I378" s="57"/>
      <c r="J378" s="65"/>
    </row>
    <row r="379" spans="1:10" x14ac:dyDescent="0.3">
      <c r="A379" s="59"/>
      <c r="B379" s="60"/>
      <c r="C379" s="57"/>
      <c r="D379" s="40" t="s">
        <v>11</v>
      </c>
      <c r="E379" s="42">
        <v>0</v>
      </c>
      <c r="F379" s="39">
        <v>0</v>
      </c>
      <c r="G379" s="57"/>
      <c r="H379" s="57"/>
      <c r="I379" s="57"/>
      <c r="J379" s="65"/>
    </row>
    <row r="380" spans="1:10" x14ac:dyDescent="0.3">
      <c r="A380" s="59"/>
      <c r="B380" s="60"/>
      <c r="C380" s="57"/>
      <c r="D380" s="40" t="s">
        <v>12</v>
      </c>
      <c r="E380" s="42">
        <v>0</v>
      </c>
      <c r="F380" s="39">
        <v>0</v>
      </c>
      <c r="G380" s="57"/>
      <c r="H380" s="57"/>
      <c r="I380" s="57"/>
      <c r="J380" s="65"/>
    </row>
    <row r="381" spans="1:10" ht="18.75" customHeight="1" x14ac:dyDescent="0.3">
      <c r="A381" s="59"/>
      <c r="B381" s="60"/>
      <c r="C381" s="57"/>
      <c r="D381" s="40" t="s">
        <v>13</v>
      </c>
      <c r="E381" s="14">
        <v>129800.02</v>
      </c>
      <c r="F381" s="39">
        <v>0</v>
      </c>
      <c r="G381" s="57"/>
      <c r="H381" s="57"/>
      <c r="I381" s="57"/>
      <c r="J381" s="65"/>
    </row>
    <row r="382" spans="1:10" ht="125.25" customHeight="1" x14ac:dyDescent="0.3">
      <c r="A382" s="44" t="s">
        <v>151</v>
      </c>
      <c r="B382" s="45" t="s">
        <v>152</v>
      </c>
      <c r="C382" s="40" t="s">
        <v>104</v>
      </c>
      <c r="D382" s="40" t="s">
        <v>49</v>
      </c>
      <c r="E382" s="42" t="s">
        <v>8</v>
      </c>
      <c r="F382" s="39" t="s">
        <v>8</v>
      </c>
      <c r="G382" s="40" t="s">
        <v>8</v>
      </c>
      <c r="H382" s="57" t="s">
        <v>8</v>
      </c>
      <c r="I382" s="57"/>
      <c r="J382" s="8" t="s">
        <v>302</v>
      </c>
    </row>
    <row r="383" spans="1:10" ht="30.75" customHeight="1" x14ac:dyDescent="0.3">
      <c r="A383" s="59"/>
      <c r="B383" s="60"/>
      <c r="C383" s="57" t="s">
        <v>17</v>
      </c>
      <c r="D383" s="40" t="s">
        <v>9</v>
      </c>
      <c r="E383" s="14">
        <v>97224.09</v>
      </c>
      <c r="F383" s="39">
        <v>0</v>
      </c>
      <c r="G383" s="57" t="s">
        <v>8</v>
      </c>
      <c r="H383" s="57" t="s">
        <v>8</v>
      </c>
      <c r="I383" s="57"/>
      <c r="J383" s="65"/>
    </row>
    <row r="384" spans="1:10" ht="31.5" customHeight="1" x14ac:dyDescent="0.3">
      <c r="A384" s="59"/>
      <c r="B384" s="60"/>
      <c r="C384" s="57"/>
      <c r="D384" s="40" t="s">
        <v>10</v>
      </c>
      <c r="E384" s="42">
        <v>0</v>
      </c>
      <c r="F384" s="39">
        <v>0</v>
      </c>
      <c r="G384" s="57"/>
      <c r="H384" s="57"/>
      <c r="I384" s="57"/>
      <c r="J384" s="65"/>
    </row>
    <row r="385" spans="1:10" x14ac:dyDescent="0.3">
      <c r="A385" s="59"/>
      <c r="B385" s="60"/>
      <c r="C385" s="57"/>
      <c r="D385" s="40" t="s">
        <v>11</v>
      </c>
      <c r="E385" s="42">
        <v>0</v>
      </c>
      <c r="F385" s="39">
        <v>0</v>
      </c>
      <c r="G385" s="57"/>
      <c r="H385" s="57"/>
      <c r="I385" s="57"/>
      <c r="J385" s="65"/>
    </row>
    <row r="386" spans="1:10" x14ac:dyDescent="0.3">
      <c r="A386" s="59"/>
      <c r="B386" s="60"/>
      <c r="C386" s="57"/>
      <c r="D386" s="40" t="s">
        <v>12</v>
      </c>
      <c r="E386" s="42">
        <v>0</v>
      </c>
      <c r="F386" s="39">
        <v>0</v>
      </c>
      <c r="G386" s="57"/>
      <c r="H386" s="57"/>
      <c r="I386" s="57"/>
      <c r="J386" s="65"/>
    </row>
    <row r="387" spans="1:10" ht="17.25" customHeight="1" x14ac:dyDescent="0.3">
      <c r="A387" s="59"/>
      <c r="B387" s="60"/>
      <c r="C387" s="57"/>
      <c r="D387" s="40" t="s">
        <v>13</v>
      </c>
      <c r="E387" s="14">
        <v>550936.51</v>
      </c>
      <c r="F387" s="39">
        <v>0</v>
      </c>
      <c r="G387" s="57"/>
      <c r="H387" s="57"/>
      <c r="I387" s="57"/>
      <c r="J387" s="65"/>
    </row>
    <row r="388" spans="1:10" ht="120.75" customHeight="1" x14ac:dyDescent="0.3">
      <c r="A388" s="44" t="s">
        <v>153</v>
      </c>
      <c r="B388" s="45" t="s">
        <v>154</v>
      </c>
      <c r="C388" s="40" t="s">
        <v>104</v>
      </c>
      <c r="D388" s="40" t="s">
        <v>49</v>
      </c>
      <c r="E388" s="42" t="s">
        <v>8</v>
      </c>
      <c r="F388" s="39" t="s">
        <v>8</v>
      </c>
      <c r="G388" s="40" t="s">
        <v>8</v>
      </c>
      <c r="H388" s="57" t="s">
        <v>8</v>
      </c>
      <c r="I388" s="57"/>
      <c r="J388" s="8" t="s">
        <v>302</v>
      </c>
    </row>
    <row r="389" spans="1:10" ht="31.5" customHeight="1" x14ac:dyDescent="0.3">
      <c r="A389" s="59"/>
      <c r="B389" s="60"/>
      <c r="C389" s="57" t="s">
        <v>17</v>
      </c>
      <c r="D389" s="40" t="s">
        <v>9</v>
      </c>
      <c r="E389" s="14">
        <v>17032.900000000001</v>
      </c>
      <c r="F389" s="39">
        <v>0</v>
      </c>
      <c r="G389" s="57" t="s">
        <v>8</v>
      </c>
      <c r="H389" s="57" t="s">
        <v>8</v>
      </c>
      <c r="I389" s="57"/>
      <c r="J389" s="65"/>
    </row>
    <row r="390" spans="1:10" ht="31.5" customHeight="1" x14ac:dyDescent="0.3">
      <c r="A390" s="59"/>
      <c r="B390" s="60"/>
      <c r="C390" s="57"/>
      <c r="D390" s="40" t="s">
        <v>10</v>
      </c>
      <c r="E390" s="42">
        <v>0</v>
      </c>
      <c r="F390" s="39">
        <v>0</v>
      </c>
      <c r="G390" s="57"/>
      <c r="H390" s="57"/>
      <c r="I390" s="57"/>
      <c r="J390" s="65"/>
    </row>
    <row r="391" spans="1:10" x14ac:dyDescent="0.3">
      <c r="A391" s="59"/>
      <c r="B391" s="60"/>
      <c r="C391" s="57"/>
      <c r="D391" s="40" t="s">
        <v>11</v>
      </c>
      <c r="E391" s="42">
        <v>0</v>
      </c>
      <c r="F391" s="39">
        <v>0</v>
      </c>
      <c r="G391" s="57"/>
      <c r="H391" s="57"/>
      <c r="I391" s="57"/>
      <c r="J391" s="65"/>
    </row>
    <row r="392" spans="1:10" x14ac:dyDescent="0.3">
      <c r="A392" s="59"/>
      <c r="B392" s="60"/>
      <c r="C392" s="57"/>
      <c r="D392" s="40" t="s">
        <v>12</v>
      </c>
      <c r="E392" s="42">
        <v>0</v>
      </c>
      <c r="F392" s="39">
        <v>0</v>
      </c>
      <c r="G392" s="57"/>
      <c r="H392" s="57"/>
      <c r="I392" s="57"/>
      <c r="J392" s="65"/>
    </row>
    <row r="393" spans="1:10" x14ac:dyDescent="0.3">
      <c r="A393" s="59"/>
      <c r="B393" s="60"/>
      <c r="C393" s="57"/>
      <c r="D393" s="40" t="s">
        <v>13</v>
      </c>
      <c r="E393" s="14">
        <v>96520</v>
      </c>
      <c r="F393" s="39">
        <v>0</v>
      </c>
      <c r="G393" s="57"/>
      <c r="H393" s="57"/>
      <c r="I393" s="57"/>
      <c r="J393" s="65"/>
    </row>
    <row r="394" spans="1:10" ht="46.8" x14ac:dyDescent="0.3">
      <c r="A394" s="44" t="s">
        <v>234</v>
      </c>
      <c r="B394" s="45" t="s">
        <v>235</v>
      </c>
      <c r="C394" s="40" t="s">
        <v>113</v>
      </c>
      <c r="D394" s="40" t="s">
        <v>49</v>
      </c>
      <c r="E394" s="42" t="s">
        <v>8</v>
      </c>
      <c r="F394" s="39" t="s">
        <v>8</v>
      </c>
      <c r="G394" s="40" t="s">
        <v>8</v>
      </c>
      <c r="H394" s="57" t="s">
        <v>8</v>
      </c>
      <c r="I394" s="57"/>
      <c r="J394" s="47" t="s">
        <v>192</v>
      </c>
    </row>
    <row r="395" spans="1:10" ht="31.2" x14ac:dyDescent="0.3">
      <c r="A395" s="59"/>
      <c r="B395" s="60"/>
      <c r="C395" s="57" t="s">
        <v>17</v>
      </c>
      <c r="D395" s="40" t="s">
        <v>9</v>
      </c>
      <c r="E395" s="56"/>
      <c r="F395" s="39">
        <v>0</v>
      </c>
      <c r="G395" s="57" t="s">
        <v>8</v>
      </c>
      <c r="H395" s="57" t="s">
        <v>8</v>
      </c>
      <c r="I395" s="57"/>
      <c r="J395" s="65"/>
    </row>
    <row r="396" spans="1:10" x14ac:dyDescent="0.3">
      <c r="A396" s="59"/>
      <c r="B396" s="60"/>
      <c r="C396" s="57"/>
      <c r="D396" s="40" t="s">
        <v>10</v>
      </c>
      <c r="E396" s="14">
        <v>50295.75</v>
      </c>
      <c r="F396" s="39">
        <v>0</v>
      </c>
      <c r="G396" s="57"/>
      <c r="H396" s="57"/>
      <c r="I396" s="57"/>
      <c r="J396" s="65"/>
    </row>
    <row r="397" spans="1:10" x14ac:dyDescent="0.3">
      <c r="A397" s="59"/>
      <c r="B397" s="60"/>
      <c r="C397" s="57"/>
      <c r="D397" s="40" t="s">
        <v>11</v>
      </c>
      <c r="E397" s="42">
        <v>0</v>
      </c>
      <c r="F397" s="39">
        <v>0</v>
      </c>
      <c r="G397" s="57"/>
      <c r="H397" s="57"/>
      <c r="I397" s="57"/>
      <c r="J397" s="65"/>
    </row>
    <row r="398" spans="1:10" x14ac:dyDescent="0.3">
      <c r="A398" s="59"/>
      <c r="B398" s="60"/>
      <c r="C398" s="57"/>
      <c r="D398" s="40" t="s">
        <v>12</v>
      </c>
      <c r="E398" s="42">
        <v>0</v>
      </c>
      <c r="F398" s="39">
        <v>0</v>
      </c>
      <c r="G398" s="57"/>
      <c r="H398" s="57"/>
      <c r="I398" s="57"/>
      <c r="J398" s="65"/>
    </row>
    <row r="399" spans="1:10" x14ac:dyDescent="0.3">
      <c r="A399" s="59"/>
      <c r="B399" s="60"/>
      <c r="C399" s="57"/>
      <c r="D399" s="40" t="s">
        <v>13</v>
      </c>
      <c r="E399" s="14">
        <v>285009.25</v>
      </c>
      <c r="F399" s="39">
        <v>0</v>
      </c>
      <c r="G399" s="57"/>
      <c r="H399" s="57"/>
      <c r="I399" s="57"/>
      <c r="J399" s="65"/>
    </row>
    <row r="400" spans="1:10" ht="66" customHeight="1" x14ac:dyDescent="0.3">
      <c r="A400" s="44" t="s">
        <v>155</v>
      </c>
      <c r="B400" s="45" t="s">
        <v>236</v>
      </c>
      <c r="C400" s="40" t="s">
        <v>25</v>
      </c>
      <c r="D400" s="40" t="s">
        <v>49</v>
      </c>
      <c r="E400" s="42" t="s">
        <v>8</v>
      </c>
      <c r="F400" s="39" t="s">
        <v>8</v>
      </c>
      <c r="G400" s="40" t="s">
        <v>8</v>
      </c>
      <c r="H400" s="57" t="s">
        <v>8</v>
      </c>
      <c r="I400" s="57"/>
      <c r="J400" s="47" t="s">
        <v>188</v>
      </c>
    </row>
    <row r="401" spans="1:10" ht="32.25" customHeight="1" x14ac:dyDescent="0.3">
      <c r="A401" s="59"/>
      <c r="B401" s="60"/>
      <c r="C401" s="57" t="s">
        <v>17</v>
      </c>
      <c r="D401" s="40" t="s">
        <v>9</v>
      </c>
      <c r="E401" s="14">
        <v>295373.08</v>
      </c>
      <c r="F401" s="16">
        <v>7235.96</v>
      </c>
      <c r="G401" s="57" t="s">
        <v>8</v>
      </c>
      <c r="H401" s="57" t="s">
        <v>8</v>
      </c>
      <c r="I401" s="57"/>
      <c r="J401" s="65"/>
    </row>
    <row r="402" spans="1:10" ht="32.25" customHeight="1" x14ac:dyDescent="0.3">
      <c r="A402" s="59"/>
      <c r="B402" s="60"/>
      <c r="C402" s="57"/>
      <c r="D402" s="40" t="s">
        <v>10</v>
      </c>
      <c r="E402" s="42">
        <v>0</v>
      </c>
      <c r="F402" s="39">
        <v>0</v>
      </c>
      <c r="G402" s="57"/>
      <c r="H402" s="57"/>
      <c r="I402" s="57"/>
      <c r="J402" s="65"/>
    </row>
    <row r="403" spans="1:10" x14ac:dyDescent="0.3">
      <c r="A403" s="59"/>
      <c r="B403" s="60"/>
      <c r="C403" s="57"/>
      <c r="D403" s="40" t="s">
        <v>11</v>
      </c>
      <c r="E403" s="42">
        <v>0</v>
      </c>
      <c r="F403" s="39">
        <v>0</v>
      </c>
      <c r="G403" s="57"/>
      <c r="H403" s="57"/>
      <c r="I403" s="57"/>
      <c r="J403" s="65"/>
    </row>
    <row r="404" spans="1:10" x14ac:dyDescent="0.3">
      <c r="A404" s="59"/>
      <c r="B404" s="60"/>
      <c r="C404" s="57"/>
      <c r="D404" s="40" t="s">
        <v>12</v>
      </c>
      <c r="E404" s="42">
        <v>0</v>
      </c>
      <c r="F404" s="39">
        <v>0</v>
      </c>
      <c r="G404" s="57"/>
      <c r="H404" s="57"/>
      <c r="I404" s="57"/>
      <c r="J404" s="65"/>
    </row>
    <row r="405" spans="1:10" ht="18" customHeight="1" x14ac:dyDescent="0.3">
      <c r="A405" s="59"/>
      <c r="B405" s="60"/>
      <c r="C405" s="57"/>
      <c r="D405" s="40" t="s">
        <v>13</v>
      </c>
      <c r="E405" s="14">
        <v>1673780.75</v>
      </c>
      <c r="F405" s="16">
        <v>48239.74</v>
      </c>
      <c r="G405" s="57"/>
      <c r="H405" s="57"/>
      <c r="I405" s="57"/>
      <c r="J405" s="65"/>
    </row>
    <row r="406" spans="1:10" ht="116.25" customHeight="1" x14ac:dyDescent="0.3">
      <c r="A406" s="44" t="s">
        <v>156</v>
      </c>
      <c r="B406" s="45" t="s">
        <v>157</v>
      </c>
      <c r="C406" s="40" t="s">
        <v>104</v>
      </c>
      <c r="D406" s="40" t="s">
        <v>49</v>
      </c>
      <c r="E406" s="42" t="s">
        <v>8</v>
      </c>
      <c r="F406" s="39" t="s">
        <v>8</v>
      </c>
      <c r="G406" s="40" t="s">
        <v>8</v>
      </c>
      <c r="H406" s="57" t="s">
        <v>8</v>
      </c>
      <c r="I406" s="57"/>
      <c r="J406" s="8" t="s">
        <v>302</v>
      </c>
    </row>
    <row r="407" spans="1:10" ht="31.5" customHeight="1" x14ac:dyDescent="0.3">
      <c r="A407" s="59"/>
      <c r="B407" s="60"/>
      <c r="C407" s="57" t="s">
        <v>17</v>
      </c>
      <c r="D407" s="40" t="s">
        <v>9</v>
      </c>
      <c r="E407" s="14">
        <v>82195.94</v>
      </c>
      <c r="F407" s="39">
        <v>0</v>
      </c>
      <c r="G407" s="57" t="s">
        <v>8</v>
      </c>
      <c r="H407" s="57" t="s">
        <v>8</v>
      </c>
      <c r="I407" s="57"/>
      <c r="J407" s="57"/>
    </row>
    <row r="408" spans="1:10" ht="31.5" customHeight="1" x14ac:dyDescent="0.3">
      <c r="A408" s="59"/>
      <c r="B408" s="60"/>
      <c r="C408" s="57"/>
      <c r="D408" s="40" t="s">
        <v>10</v>
      </c>
      <c r="E408" s="42">
        <v>0</v>
      </c>
      <c r="F408" s="39">
        <v>0</v>
      </c>
      <c r="G408" s="57"/>
      <c r="H408" s="57"/>
      <c r="I408" s="57"/>
      <c r="J408" s="57"/>
    </row>
    <row r="409" spans="1:10" x14ac:dyDescent="0.3">
      <c r="A409" s="59"/>
      <c r="B409" s="60"/>
      <c r="C409" s="57"/>
      <c r="D409" s="40" t="s">
        <v>11</v>
      </c>
      <c r="E409" s="42">
        <v>0</v>
      </c>
      <c r="F409" s="39">
        <v>0</v>
      </c>
      <c r="G409" s="57"/>
      <c r="H409" s="57"/>
      <c r="I409" s="57"/>
      <c r="J409" s="57"/>
    </row>
    <row r="410" spans="1:10" x14ac:dyDescent="0.3">
      <c r="A410" s="59"/>
      <c r="B410" s="60"/>
      <c r="C410" s="57"/>
      <c r="D410" s="40" t="s">
        <v>12</v>
      </c>
      <c r="E410" s="42">
        <v>0</v>
      </c>
      <c r="F410" s="39">
        <v>0</v>
      </c>
      <c r="G410" s="57"/>
      <c r="H410" s="57"/>
      <c r="I410" s="57"/>
      <c r="J410" s="57"/>
    </row>
    <row r="411" spans="1:10" x14ac:dyDescent="0.3">
      <c r="A411" s="59"/>
      <c r="B411" s="60"/>
      <c r="C411" s="57"/>
      <c r="D411" s="40" t="s">
        <v>13</v>
      </c>
      <c r="E411" s="14">
        <v>465776.96</v>
      </c>
      <c r="F411" s="39">
        <v>0</v>
      </c>
      <c r="G411" s="57"/>
      <c r="H411" s="57"/>
      <c r="I411" s="57"/>
      <c r="J411" s="57"/>
    </row>
    <row r="412" spans="1:10" ht="87" customHeight="1" x14ac:dyDescent="0.3">
      <c r="A412" s="44" t="s">
        <v>56</v>
      </c>
      <c r="B412" s="45" t="s">
        <v>57</v>
      </c>
      <c r="C412" s="40" t="s">
        <v>58</v>
      </c>
      <c r="D412" s="40" t="s">
        <v>7</v>
      </c>
      <c r="E412" s="42" t="s">
        <v>8</v>
      </c>
      <c r="F412" s="39" t="s">
        <v>8</v>
      </c>
      <c r="G412" s="45" t="s">
        <v>59</v>
      </c>
      <c r="H412" s="40">
        <v>930</v>
      </c>
      <c r="I412" s="40">
        <v>0</v>
      </c>
      <c r="J412" s="8" t="s">
        <v>190</v>
      </c>
    </row>
    <row r="413" spans="1:10" ht="74.25" customHeight="1" x14ac:dyDescent="0.3">
      <c r="A413" s="59" t="s">
        <v>60</v>
      </c>
      <c r="B413" s="67" t="s">
        <v>61</v>
      </c>
      <c r="C413" s="65" t="s">
        <v>34</v>
      </c>
      <c r="D413" s="66" t="s">
        <v>44</v>
      </c>
      <c r="E413" s="58">
        <f>SUM(E423:E427,E429:E433,E435:E439,E441:E445,E447:E451,E453:E457,E459:E463,E465:E469,E471:E475,E477:E481,E483:E487,E489:E493,E495:E499,E501:E505,E507:E511)</f>
        <v>28265025.799999997</v>
      </c>
      <c r="F413" s="68">
        <v>112500</v>
      </c>
      <c r="G413" s="47" t="s">
        <v>274</v>
      </c>
      <c r="H413" s="39">
        <v>220</v>
      </c>
      <c r="I413" s="13">
        <v>194</v>
      </c>
      <c r="J413" s="47" t="s">
        <v>62</v>
      </c>
    </row>
    <row r="414" spans="1:10" ht="58.5" customHeight="1" x14ac:dyDescent="0.3">
      <c r="A414" s="59"/>
      <c r="B414" s="67"/>
      <c r="C414" s="65"/>
      <c r="D414" s="66"/>
      <c r="E414" s="58"/>
      <c r="F414" s="68"/>
      <c r="G414" s="47" t="s">
        <v>275</v>
      </c>
      <c r="H414" s="13">
        <v>8</v>
      </c>
      <c r="I414" s="13">
        <v>0</v>
      </c>
      <c r="J414" s="47" t="s">
        <v>184</v>
      </c>
    </row>
    <row r="415" spans="1:10" ht="46.8" x14ac:dyDescent="0.3">
      <c r="A415" s="59"/>
      <c r="B415" s="67"/>
      <c r="C415" s="65"/>
      <c r="D415" s="66"/>
      <c r="E415" s="58"/>
      <c r="F415" s="68"/>
      <c r="G415" s="47" t="s">
        <v>276</v>
      </c>
      <c r="H415" s="13">
        <v>35</v>
      </c>
      <c r="I415" s="13">
        <v>41</v>
      </c>
      <c r="J415" s="47" t="s">
        <v>288</v>
      </c>
    </row>
    <row r="416" spans="1:10" ht="46.8" x14ac:dyDescent="0.3">
      <c r="A416" s="59"/>
      <c r="B416" s="67"/>
      <c r="C416" s="65"/>
      <c r="D416" s="66"/>
      <c r="E416" s="58"/>
      <c r="F416" s="68"/>
      <c r="G416" s="47" t="s">
        <v>282</v>
      </c>
      <c r="H416" s="39">
        <v>2</v>
      </c>
      <c r="I416" s="39">
        <v>0</v>
      </c>
      <c r="J416" s="47" t="s">
        <v>184</v>
      </c>
    </row>
    <row r="417" spans="1:10" ht="46.8" x14ac:dyDescent="0.3">
      <c r="A417" s="59"/>
      <c r="B417" s="67"/>
      <c r="C417" s="65"/>
      <c r="D417" s="66"/>
      <c r="E417" s="58"/>
      <c r="F417" s="68"/>
      <c r="G417" s="47" t="s">
        <v>277</v>
      </c>
      <c r="H417" s="39">
        <v>60</v>
      </c>
      <c r="I417" s="39">
        <v>0</v>
      </c>
      <c r="J417" s="47" t="s">
        <v>184</v>
      </c>
    </row>
    <row r="418" spans="1:10" ht="57" customHeight="1" x14ac:dyDescent="0.3">
      <c r="A418" s="59"/>
      <c r="B418" s="67"/>
      <c r="C418" s="65"/>
      <c r="D418" s="66"/>
      <c r="E418" s="58"/>
      <c r="F418" s="68"/>
      <c r="G418" s="47" t="s">
        <v>278</v>
      </c>
      <c r="H418" s="39">
        <v>6</v>
      </c>
      <c r="I418" s="39">
        <v>0</v>
      </c>
      <c r="J418" s="47" t="s">
        <v>184</v>
      </c>
    </row>
    <row r="419" spans="1:10" ht="57.75" customHeight="1" x14ac:dyDescent="0.3">
      <c r="A419" s="59"/>
      <c r="B419" s="67"/>
      <c r="C419" s="65"/>
      <c r="D419" s="66"/>
      <c r="E419" s="58"/>
      <c r="F419" s="68"/>
      <c r="G419" s="47" t="s">
        <v>279</v>
      </c>
      <c r="H419" s="39">
        <v>11</v>
      </c>
      <c r="I419" s="39">
        <v>0</v>
      </c>
      <c r="J419" s="47" t="s">
        <v>184</v>
      </c>
    </row>
    <row r="420" spans="1:10" ht="52.5" customHeight="1" x14ac:dyDescent="0.3">
      <c r="A420" s="59"/>
      <c r="B420" s="67"/>
      <c r="C420" s="65"/>
      <c r="D420" s="66"/>
      <c r="E420" s="58"/>
      <c r="F420" s="68"/>
      <c r="G420" s="47" t="s">
        <v>280</v>
      </c>
      <c r="H420" s="39">
        <v>22</v>
      </c>
      <c r="I420" s="39">
        <v>0</v>
      </c>
      <c r="J420" s="47" t="s">
        <v>184</v>
      </c>
    </row>
    <row r="421" spans="1:10" ht="69" customHeight="1" x14ac:dyDescent="0.3">
      <c r="A421" s="59"/>
      <c r="B421" s="67"/>
      <c r="C421" s="65"/>
      <c r="D421" s="66"/>
      <c r="E421" s="58"/>
      <c r="F421" s="68"/>
      <c r="G421" s="47" t="s">
        <v>281</v>
      </c>
      <c r="H421" s="42">
        <v>27200</v>
      </c>
      <c r="I421" s="39">
        <v>0</v>
      </c>
      <c r="J421" s="47" t="s">
        <v>184</v>
      </c>
    </row>
    <row r="422" spans="1:10" ht="46.8" x14ac:dyDescent="0.3">
      <c r="A422" s="44" t="s">
        <v>158</v>
      </c>
      <c r="B422" s="45" t="s">
        <v>237</v>
      </c>
      <c r="C422" s="40" t="s">
        <v>136</v>
      </c>
      <c r="D422" s="40" t="s">
        <v>49</v>
      </c>
      <c r="E422" s="42" t="s">
        <v>8</v>
      </c>
      <c r="F422" s="39" t="s">
        <v>8</v>
      </c>
      <c r="G422" s="40" t="s">
        <v>8</v>
      </c>
      <c r="H422" s="57" t="s">
        <v>8</v>
      </c>
      <c r="I422" s="57"/>
      <c r="J422" s="19" t="s">
        <v>303</v>
      </c>
    </row>
    <row r="423" spans="1:10" ht="31.2" x14ac:dyDescent="0.3">
      <c r="A423" s="59"/>
      <c r="B423" s="60"/>
      <c r="C423" s="57" t="s">
        <v>17</v>
      </c>
      <c r="D423" s="40" t="s">
        <v>9</v>
      </c>
      <c r="E423" s="42">
        <v>2374350</v>
      </c>
      <c r="F423" s="16">
        <v>356085</v>
      </c>
      <c r="G423" s="57" t="s">
        <v>8</v>
      </c>
      <c r="H423" s="57" t="s">
        <v>8</v>
      </c>
      <c r="I423" s="57"/>
      <c r="J423" s="57"/>
    </row>
    <row r="424" spans="1:10" ht="41.25" customHeight="1" x14ac:dyDescent="0.3">
      <c r="A424" s="59"/>
      <c r="B424" s="60"/>
      <c r="C424" s="57"/>
      <c r="D424" s="40" t="s">
        <v>10</v>
      </c>
      <c r="E424" s="42">
        <v>0</v>
      </c>
      <c r="F424" s="39">
        <v>0</v>
      </c>
      <c r="G424" s="57"/>
      <c r="H424" s="57"/>
      <c r="I424" s="57"/>
      <c r="J424" s="57"/>
    </row>
    <row r="425" spans="1:10" ht="30.75" customHeight="1" x14ac:dyDescent="0.3">
      <c r="A425" s="59"/>
      <c r="B425" s="60"/>
      <c r="C425" s="57"/>
      <c r="D425" s="40" t="s">
        <v>11</v>
      </c>
      <c r="E425" s="42">
        <v>0</v>
      </c>
      <c r="F425" s="39">
        <v>0</v>
      </c>
      <c r="G425" s="57"/>
      <c r="H425" s="57"/>
      <c r="I425" s="57"/>
      <c r="J425" s="57"/>
    </row>
    <row r="426" spans="1:10" ht="31.5" customHeight="1" x14ac:dyDescent="0.3">
      <c r="A426" s="59"/>
      <c r="B426" s="60"/>
      <c r="C426" s="57"/>
      <c r="D426" s="40" t="s">
        <v>12</v>
      </c>
      <c r="E426" s="42">
        <v>0</v>
      </c>
      <c r="F426" s="39">
        <v>0</v>
      </c>
      <c r="G426" s="57"/>
      <c r="H426" s="57"/>
      <c r="I426" s="57"/>
      <c r="J426" s="57"/>
    </row>
    <row r="427" spans="1:10" x14ac:dyDescent="0.3">
      <c r="A427" s="59"/>
      <c r="B427" s="60"/>
      <c r="C427" s="57"/>
      <c r="D427" s="40" t="s">
        <v>13</v>
      </c>
      <c r="E427" s="42">
        <v>13454000</v>
      </c>
      <c r="F427" s="16">
        <v>3412240</v>
      </c>
      <c r="G427" s="57"/>
      <c r="H427" s="57"/>
      <c r="I427" s="57"/>
      <c r="J427" s="57"/>
    </row>
    <row r="428" spans="1:10" ht="78" x14ac:dyDescent="0.3">
      <c r="A428" s="44" t="s">
        <v>159</v>
      </c>
      <c r="B428" s="45" t="s">
        <v>160</v>
      </c>
      <c r="C428" s="40" t="s">
        <v>104</v>
      </c>
      <c r="D428" s="40" t="s">
        <v>49</v>
      </c>
      <c r="E428" s="42" t="s">
        <v>8</v>
      </c>
      <c r="F428" s="39">
        <v>0</v>
      </c>
      <c r="G428" s="40" t="s">
        <v>8</v>
      </c>
      <c r="H428" s="57" t="s">
        <v>8</v>
      </c>
      <c r="I428" s="57"/>
      <c r="J428" s="19" t="s">
        <v>191</v>
      </c>
    </row>
    <row r="429" spans="1:10" ht="31.2" x14ac:dyDescent="0.3">
      <c r="A429" s="59"/>
      <c r="B429" s="60"/>
      <c r="C429" s="57" t="s">
        <v>17</v>
      </c>
      <c r="D429" s="40" t="s">
        <v>9</v>
      </c>
      <c r="E429" s="42">
        <v>281102</v>
      </c>
      <c r="F429" s="39">
        <v>0</v>
      </c>
      <c r="G429" s="57" t="s">
        <v>8</v>
      </c>
      <c r="H429" s="57" t="s">
        <v>8</v>
      </c>
      <c r="I429" s="57"/>
      <c r="J429" s="57"/>
    </row>
    <row r="430" spans="1:10" ht="34.5" customHeight="1" x14ac:dyDescent="0.3">
      <c r="A430" s="59"/>
      <c r="B430" s="60"/>
      <c r="C430" s="57"/>
      <c r="D430" s="40" t="s">
        <v>10</v>
      </c>
      <c r="E430" s="42">
        <v>0</v>
      </c>
      <c r="F430" s="39">
        <v>0</v>
      </c>
      <c r="G430" s="57"/>
      <c r="H430" s="57"/>
      <c r="I430" s="57"/>
      <c r="J430" s="57"/>
    </row>
    <row r="431" spans="1:10" ht="32.25" customHeight="1" x14ac:dyDescent="0.3">
      <c r="A431" s="59"/>
      <c r="B431" s="60"/>
      <c r="C431" s="57"/>
      <c r="D431" s="40" t="s">
        <v>11</v>
      </c>
      <c r="E431" s="42">
        <v>0</v>
      </c>
      <c r="F431" s="39">
        <v>0</v>
      </c>
      <c r="G431" s="57"/>
      <c r="H431" s="57"/>
      <c r="I431" s="57"/>
      <c r="J431" s="57"/>
    </row>
    <row r="432" spans="1:10" ht="30.75" customHeight="1" x14ac:dyDescent="0.3">
      <c r="A432" s="59"/>
      <c r="B432" s="60"/>
      <c r="C432" s="57"/>
      <c r="D432" s="40" t="s">
        <v>12</v>
      </c>
      <c r="E432" s="42">
        <v>0</v>
      </c>
      <c r="F432" s="39">
        <v>0</v>
      </c>
      <c r="G432" s="57"/>
      <c r="H432" s="57"/>
      <c r="I432" s="57"/>
      <c r="J432" s="57"/>
    </row>
    <row r="433" spans="1:10" x14ac:dyDescent="0.3">
      <c r="A433" s="59"/>
      <c r="B433" s="60"/>
      <c r="C433" s="57"/>
      <c r="D433" s="40" t="s">
        <v>13</v>
      </c>
      <c r="E433" s="42">
        <v>1592910</v>
      </c>
      <c r="F433" s="39">
        <v>0</v>
      </c>
      <c r="G433" s="57"/>
      <c r="H433" s="57"/>
      <c r="I433" s="57"/>
      <c r="J433" s="57"/>
    </row>
    <row r="434" spans="1:10" ht="98.25" customHeight="1" x14ac:dyDescent="0.3">
      <c r="A434" s="44" t="s">
        <v>161</v>
      </c>
      <c r="B434" s="45" t="s">
        <v>162</v>
      </c>
      <c r="C434" s="40" t="s">
        <v>104</v>
      </c>
      <c r="D434" s="40" t="s">
        <v>49</v>
      </c>
      <c r="E434" s="42" t="s">
        <v>8</v>
      </c>
      <c r="F434" s="39" t="s">
        <v>8</v>
      </c>
      <c r="G434" s="40" t="s">
        <v>8</v>
      </c>
      <c r="H434" s="57" t="s">
        <v>8</v>
      </c>
      <c r="I434" s="57"/>
      <c r="J434" s="19" t="s">
        <v>191</v>
      </c>
    </row>
    <row r="435" spans="1:10" ht="31.2" x14ac:dyDescent="0.3">
      <c r="A435" s="59"/>
      <c r="B435" s="60"/>
      <c r="C435" s="57" t="s">
        <v>17</v>
      </c>
      <c r="D435" s="40" t="s">
        <v>9</v>
      </c>
      <c r="E435" s="42">
        <v>296435</v>
      </c>
      <c r="F435" s="39">
        <v>0</v>
      </c>
      <c r="G435" s="57" t="s">
        <v>8</v>
      </c>
      <c r="H435" s="57" t="s">
        <v>8</v>
      </c>
      <c r="I435" s="57"/>
      <c r="J435" s="57"/>
    </row>
    <row r="436" spans="1:10" ht="34.5" customHeight="1" x14ac:dyDescent="0.3">
      <c r="A436" s="59"/>
      <c r="B436" s="60"/>
      <c r="C436" s="57"/>
      <c r="D436" s="40" t="s">
        <v>10</v>
      </c>
      <c r="E436" s="42">
        <v>0</v>
      </c>
      <c r="F436" s="39">
        <v>0</v>
      </c>
      <c r="G436" s="57"/>
      <c r="H436" s="57"/>
      <c r="I436" s="57"/>
      <c r="J436" s="57"/>
    </row>
    <row r="437" spans="1:10" ht="31.5" customHeight="1" x14ac:dyDescent="0.3">
      <c r="A437" s="59"/>
      <c r="B437" s="60"/>
      <c r="C437" s="57"/>
      <c r="D437" s="40" t="s">
        <v>11</v>
      </c>
      <c r="E437" s="42">
        <v>0</v>
      </c>
      <c r="F437" s="39">
        <v>0</v>
      </c>
      <c r="G437" s="57"/>
      <c r="H437" s="57"/>
      <c r="I437" s="57"/>
      <c r="J437" s="57"/>
    </row>
    <row r="438" spans="1:10" ht="31.5" customHeight="1" x14ac:dyDescent="0.3">
      <c r="A438" s="59"/>
      <c r="B438" s="60"/>
      <c r="C438" s="57"/>
      <c r="D438" s="40" t="s">
        <v>12</v>
      </c>
      <c r="E438" s="42">
        <v>0</v>
      </c>
      <c r="F438" s="39">
        <v>0</v>
      </c>
      <c r="G438" s="57"/>
      <c r="H438" s="57"/>
      <c r="I438" s="57"/>
      <c r="J438" s="57"/>
    </row>
    <row r="439" spans="1:10" x14ac:dyDescent="0.3">
      <c r="A439" s="59"/>
      <c r="B439" s="60"/>
      <c r="C439" s="57"/>
      <c r="D439" s="40" t="s">
        <v>13</v>
      </c>
      <c r="E439" s="42">
        <v>1679796</v>
      </c>
      <c r="F439" s="39">
        <v>0</v>
      </c>
      <c r="G439" s="57"/>
      <c r="H439" s="57"/>
      <c r="I439" s="57"/>
      <c r="J439" s="57"/>
    </row>
    <row r="440" spans="1:10" ht="46.8" x14ac:dyDescent="0.3">
      <c r="A440" s="44" t="s">
        <v>163</v>
      </c>
      <c r="B440" s="45" t="s">
        <v>164</v>
      </c>
      <c r="C440" s="40" t="s">
        <v>142</v>
      </c>
      <c r="D440" s="40" t="s">
        <v>49</v>
      </c>
      <c r="E440" s="42" t="s">
        <v>8</v>
      </c>
      <c r="F440" s="39" t="s">
        <v>8</v>
      </c>
      <c r="G440" s="40" t="s">
        <v>8</v>
      </c>
      <c r="H440" s="57" t="s">
        <v>8</v>
      </c>
      <c r="I440" s="57"/>
      <c r="J440" s="12" t="s">
        <v>192</v>
      </c>
    </row>
    <row r="441" spans="1:10" ht="31.2" x14ac:dyDescent="0.3">
      <c r="A441" s="59"/>
      <c r="B441" s="60"/>
      <c r="C441" s="57" t="s">
        <v>17</v>
      </c>
      <c r="D441" s="40" t="s">
        <v>9</v>
      </c>
      <c r="E441" s="42">
        <v>41000</v>
      </c>
      <c r="F441" s="39">
        <v>0</v>
      </c>
      <c r="G441" s="57" t="s">
        <v>8</v>
      </c>
      <c r="H441" s="57" t="s">
        <v>8</v>
      </c>
      <c r="I441" s="57"/>
      <c r="J441" s="57"/>
    </row>
    <row r="442" spans="1:10" ht="37.5" customHeight="1" x14ac:dyDescent="0.3">
      <c r="A442" s="59"/>
      <c r="B442" s="60"/>
      <c r="C442" s="57"/>
      <c r="D442" s="40" t="s">
        <v>10</v>
      </c>
      <c r="E442" s="42">
        <v>0</v>
      </c>
      <c r="F442" s="39">
        <v>0</v>
      </c>
      <c r="G442" s="57"/>
      <c r="H442" s="57"/>
      <c r="I442" s="57"/>
      <c r="J442" s="57"/>
    </row>
    <row r="443" spans="1:10" ht="33" customHeight="1" x14ac:dyDescent="0.3">
      <c r="A443" s="59"/>
      <c r="B443" s="60"/>
      <c r="C443" s="57"/>
      <c r="D443" s="40" t="s">
        <v>11</v>
      </c>
      <c r="E443" s="42">
        <v>0</v>
      </c>
      <c r="F443" s="39">
        <v>0</v>
      </c>
      <c r="G443" s="57"/>
      <c r="H443" s="57"/>
      <c r="I443" s="57"/>
      <c r="J443" s="57"/>
    </row>
    <row r="444" spans="1:10" ht="31.5" customHeight="1" x14ac:dyDescent="0.3">
      <c r="A444" s="59"/>
      <c r="B444" s="60"/>
      <c r="C444" s="57"/>
      <c r="D444" s="40" t="s">
        <v>12</v>
      </c>
      <c r="E444" s="42">
        <v>0</v>
      </c>
      <c r="F444" s="39">
        <v>0</v>
      </c>
      <c r="G444" s="57"/>
      <c r="H444" s="57"/>
      <c r="I444" s="57"/>
      <c r="J444" s="57"/>
    </row>
    <row r="445" spans="1:10" x14ac:dyDescent="0.3">
      <c r="A445" s="59"/>
      <c r="B445" s="60"/>
      <c r="C445" s="57"/>
      <c r="D445" s="40" t="s">
        <v>13</v>
      </c>
      <c r="E445" s="14">
        <v>232300</v>
      </c>
      <c r="F445" s="39">
        <v>0</v>
      </c>
      <c r="G445" s="57"/>
      <c r="H445" s="57"/>
      <c r="I445" s="57"/>
      <c r="J445" s="57"/>
    </row>
    <row r="446" spans="1:10" ht="46.8" x14ac:dyDescent="0.3">
      <c r="A446" s="44" t="s">
        <v>63</v>
      </c>
      <c r="B446" s="45" t="s">
        <v>165</v>
      </c>
      <c r="C446" s="40" t="s">
        <v>48</v>
      </c>
      <c r="D446" s="40" t="s">
        <v>49</v>
      </c>
      <c r="E446" s="42" t="s">
        <v>8</v>
      </c>
      <c r="F446" s="39" t="s">
        <v>8</v>
      </c>
      <c r="G446" s="40" t="s">
        <v>8</v>
      </c>
      <c r="H446" s="57" t="s">
        <v>8</v>
      </c>
      <c r="I446" s="57"/>
      <c r="J446" s="19" t="s">
        <v>191</v>
      </c>
    </row>
    <row r="447" spans="1:10" ht="36.75" customHeight="1" x14ac:dyDescent="0.3">
      <c r="A447" s="59"/>
      <c r="B447" s="60"/>
      <c r="C447" s="57" t="s">
        <v>17</v>
      </c>
      <c r="D447" s="40" t="s">
        <v>9</v>
      </c>
      <c r="E447" s="42">
        <v>124707</v>
      </c>
      <c r="F447" s="39">
        <v>0</v>
      </c>
      <c r="G447" s="57" t="s">
        <v>8</v>
      </c>
      <c r="H447" s="57" t="s">
        <v>8</v>
      </c>
      <c r="I447" s="57"/>
      <c r="J447" s="57"/>
    </row>
    <row r="448" spans="1:10" ht="37.5" customHeight="1" x14ac:dyDescent="0.3">
      <c r="A448" s="59"/>
      <c r="B448" s="60"/>
      <c r="C448" s="57"/>
      <c r="D448" s="40" t="s">
        <v>10</v>
      </c>
      <c r="E448" s="42">
        <v>0</v>
      </c>
      <c r="F448" s="39">
        <v>0</v>
      </c>
      <c r="G448" s="57"/>
      <c r="H448" s="57"/>
      <c r="I448" s="57"/>
      <c r="J448" s="57"/>
    </row>
    <row r="449" spans="1:10" ht="18.75" customHeight="1" x14ac:dyDescent="0.3">
      <c r="A449" s="59"/>
      <c r="B449" s="60"/>
      <c r="C449" s="57"/>
      <c r="D449" s="40" t="s">
        <v>11</v>
      </c>
      <c r="E449" s="42">
        <v>0</v>
      </c>
      <c r="F449" s="39">
        <v>0</v>
      </c>
      <c r="G449" s="57"/>
      <c r="H449" s="57"/>
      <c r="I449" s="57"/>
      <c r="J449" s="57"/>
    </row>
    <row r="450" spans="1:10" ht="24" customHeight="1" x14ac:dyDescent="0.3">
      <c r="A450" s="59"/>
      <c r="B450" s="60"/>
      <c r="C450" s="57"/>
      <c r="D450" s="40" t="s">
        <v>12</v>
      </c>
      <c r="E450" s="42">
        <v>0</v>
      </c>
      <c r="F450" s="39">
        <v>0</v>
      </c>
      <c r="G450" s="57"/>
      <c r="H450" s="57"/>
      <c r="I450" s="57"/>
      <c r="J450" s="57"/>
    </row>
    <row r="451" spans="1:10" ht="24" customHeight="1" x14ac:dyDescent="0.3">
      <c r="A451" s="59"/>
      <c r="B451" s="60"/>
      <c r="C451" s="57"/>
      <c r="D451" s="40" t="s">
        <v>13</v>
      </c>
      <c r="E451" s="42">
        <v>706673</v>
      </c>
      <c r="F451" s="39">
        <v>0</v>
      </c>
      <c r="G451" s="57"/>
      <c r="H451" s="57"/>
      <c r="I451" s="57"/>
      <c r="J451" s="57"/>
    </row>
    <row r="452" spans="1:10" ht="70.5" customHeight="1" x14ac:dyDescent="0.3">
      <c r="A452" s="44" t="s">
        <v>166</v>
      </c>
      <c r="B452" s="45" t="s">
        <v>238</v>
      </c>
      <c r="C452" s="40" t="s">
        <v>113</v>
      </c>
      <c r="D452" s="40" t="s">
        <v>49</v>
      </c>
      <c r="E452" s="42" t="s">
        <v>8</v>
      </c>
      <c r="F452" s="39" t="s">
        <v>8</v>
      </c>
      <c r="G452" s="40" t="s">
        <v>8</v>
      </c>
      <c r="H452" s="57" t="s">
        <v>8</v>
      </c>
      <c r="I452" s="57"/>
      <c r="J452" s="12" t="s">
        <v>192</v>
      </c>
    </row>
    <row r="453" spans="1:10" ht="35.25" customHeight="1" x14ac:dyDescent="0.3">
      <c r="A453" s="59"/>
      <c r="B453" s="60"/>
      <c r="C453" s="57" t="s">
        <v>17</v>
      </c>
      <c r="D453" s="40" t="s">
        <v>9</v>
      </c>
      <c r="E453" s="11">
        <v>644657.9</v>
      </c>
      <c r="F453" s="39">
        <v>0</v>
      </c>
      <c r="G453" s="57" t="s">
        <v>8</v>
      </c>
      <c r="H453" s="57" t="s">
        <v>8</v>
      </c>
      <c r="I453" s="57"/>
      <c r="J453" s="57"/>
    </row>
    <row r="454" spans="1:10" ht="36.75" customHeight="1" x14ac:dyDescent="0.3">
      <c r="A454" s="59"/>
      <c r="B454" s="60"/>
      <c r="C454" s="57"/>
      <c r="D454" s="40" t="s">
        <v>10</v>
      </c>
      <c r="E454" s="42">
        <v>0</v>
      </c>
      <c r="F454" s="39">
        <v>0</v>
      </c>
      <c r="G454" s="57"/>
      <c r="H454" s="57"/>
      <c r="I454" s="57"/>
      <c r="J454" s="57"/>
    </row>
    <row r="455" spans="1:10" ht="32.25" customHeight="1" x14ac:dyDescent="0.3">
      <c r="A455" s="59"/>
      <c r="B455" s="60"/>
      <c r="C455" s="57"/>
      <c r="D455" s="40" t="s">
        <v>11</v>
      </c>
      <c r="E455" s="42">
        <v>0</v>
      </c>
      <c r="F455" s="39">
        <v>0</v>
      </c>
      <c r="G455" s="57"/>
      <c r="H455" s="57"/>
      <c r="I455" s="57"/>
      <c r="J455" s="57"/>
    </row>
    <row r="456" spans="1:10" ht="31.5" customHeight="1" x14ac:dyDescent="0.3">
      <c r="A456" s="59"/>
      <c r="B456" s="60"/>
      <c r="C456" s="57"/>
      <c r="D456" s="40" t="s">
        <v>12</v>
      </c>
      <c r="E456" s="42">
        <v>0</v>
      </c>
      <c r="F456" s="39">
        <v>0</v>
      </c>
      <c r="G456" s="57"/>
      <c r="H456" s="57"/>
      <c r="I456" s="57"/>
      <c r="J456" s="57"/>
    </row>
    <row r="457" spans="1:10" x14ac:dyDescent="0.3">
      <c r="A457" s="59"/>
      <c r="B457" s="60"/>
      <c r="C457" s="57"/>
      <c r="D457" s="40" t="s">
        <v>13</v>
      </c>
      <c r="E457" s="11">
        <v>885273.9</v>
      </c>
      <c r="F457" s="39">
        <v>0</v>
      </c>
      <c r="G457" s="57"/>
      <c r="H457" s="57"/>
      <c r="I457" s="57"/>
      <c r="J457" s="57"/>
    </row>
    <row r="458" spans="1:10" ht="90" customHeight="1" x14ac:dyDescent="0.3">
      <c r="A458" s="44" t="s">
        <v>167</v>
      </c>
      <c r="B458" s="45" t="s">
        <v>198</v>
      </c>
      <c r="C458" s="40" t="s">
        <v>48</v>
      </c>
      <c r="D458" s="40" t="s">
        <v>49</v>
      </c>
      <c r="E458" s="42" t="s">
        <v>8</v>
      </c>
      <c r="F458" s="39" t="s">
        <v>8</v>
      </c>
      <c r="G458" s="40" t="s">
        <v>8</v>
      </c>
      <c r="H458" s="57" t="s">
        <v>8</v>
      </c>
      <c r="I458" s="57"/>
      <c r="J458" s="19" t="s">
        <v>191</v>
      </c>
    </row>
    <row r="459" spans="1:10" ht="31.2" x14ac:dyDescent="0.3">
      <c r="A459" s="59"/>
      <c r="B459" s="60"/>
      <c r="C459" s="57" t="s">
        <v>17</v>
      </c>
      <c r="D459" s="40" t="s">
        <v>9</v>
      </c>
      <c r="E459" s="42">
        <v>88185</v>
      </c>
      <c r="F459" s="39">
        <v>0</v>
      </c>
      <c r="G459" s="57" t="s">
        <v>8</v>
      </c>
      <c r="H459" s="57" t="s">
        <v>8</v>
      </c>
      <c r="I459" s="57"/>
      <c r="J459" s="57"/>
    </row>
    <row r="460" spans="1:10" ht="31.5" customHeight="1" x14ac:dyDescent="0.3">
      <c r="A460" s="59"/>
      <c r="B460" s="60"/>
      <c r="C460" s="57"/>
      <c r="D460" s="40" t="s">
        <v>10</v>
      </c>
      <c r="E460" s="42">
        <v>0</v>
      </c>
      <c r="F460" s="39">
        <v>0</v>
      </c>
      <c r="G460" s="57"/>
      <c r="H460" s="57"/>
      <c r="I460" s="57"/>
      <c r="J460" s="57"/>
    </row>
    <row r="461" spans="1:10" ht="31.5" customHeight="1" x14ac:dyDescent="0.3">
      <c r="A461" s="59"/>
      <c r="B461" s="60"/>
      <c r="C461" s="57"/>
      <c r="D461" s="40" t="s">
        <v>11</v>
      </c>
      <c r="E461" s="42">
        <v>0</v>
      </c>
      <c r="F461" s="39">
        <v>0</v>
      </c>
      <c r="G461" s="57"/>
      <c r="H461" s="57"/>
      <c r="I461" s="57"/>
      <c r="J461" s="57"/>
    </row>
    <row r="462" spans="1:10" ht="31.5" customHeight="1" x14ac:dyDescent="0.3">
      <c r="A462" s="59"/>
      <c r="B462" s="60"/>
      <c r="C462" s="57"/>
      <c r="D462" s="40" t="s">
        <v>12</v>
      </c>
      <c r="E462" s="42">
        <v>0</v>
      </c>
      <c r="F462" s="39">
        <v>0</v>
      </c>
      <c r="G462" s="57"/>
      <c r="H462" s="57"/>
      <c r="I462" s="57"/>
      <c r="J462" s="57"/>
    </row>
    <row r="463" spans="1:10" x14ac:dyDescent="0.3">
      <c r="A463" s="59"/>
      <c r="B463" s="60"/>
      <c r="C463" s="57"/>
      <c r="D463" s="40" t="s">
        <v>13</v>
      </c>
      <c r="E463" s="42">
        <v>499717</v>
      </c>
      <c r="F463" s="39">
        <v>0</v>
      </c>
      <c r="G463" s="57"/>
      <c r="H463" s="57"/>
      <c r="I463" s="57"/>
      <c r="J463" s="57"/>
    </row>
    <row r="464" spans="1:10" ht="122.25" customHeight="1" x14ac:dyDescent="0.3">
      <c r="A464" s="44" t="s">
        <v>168</v>
      </c>
      <c r="B464" s="45" t="s">
        <v>169</v>
      </c>
      <c r="C464" s="40" t="s">
        <v>48</v>
      </c>
      <c r="D464" s="40" t="s">
        <v>49</v>
      </c>
      <c r="E464" s="42" t="s">
        <v>8</v>
      </c>
      <c r="F464" s="39" t="s">
        <v>8</v>
      </c>
      <c r="G464" s="40" t="s">
        <v>8</v>
      </c>
      <c r="H464" s="57" t="s">
        <v>8</v>
      </c>
      <c r="I464" s="57"/>
      <c r="J464" s="19" t="s">
        <v>191</v>
      </c>
    </row>
    <row r="465" spans="1:10" ht="18.75" customHeight="1" x14ac:dyDescent="0.3">
      <c r="A465" s="59"/>
      <c r="B465" s="60"/>
      <c r="C465" s="57" t="s">
        <v>17</v>
      </c>
      <c r="D465" s="40" t="s">
        <v>9</v>
      </c>
      <c r="E465" s="42">
        <v>92955</v>
      </c>
      <c r="F465" s="39">
        <v>0</v>
      </c>
      <c r="G465" s="57" t="s">
        <v>8</v>
      </c>
      <c r="H465" s="57" t="s">
        <v>8</v>
      </c>
      <c r="I465" s="57"/>
      <c r="J465" s="57"/>
    </row>
    <row r="466" spans="1:10" ht="35.25" customHeight="1" x14ac:dyDescent="0.3">
      <c r="A466" s="59"/>
      <c r="B466" s="60"/>
      <c r="C466" s="57"/>
      <c r="D466" s="40" t="s">
        <v>10</v>
      </c>
      <c r="E466" s="42">
        <v>0</v>
      </c>
      <c r="F466" s="39">
        <v>0</v>
      </c>
      <c r="G466" s="57"/>
      <c r="H466" s="57"/>
      <c r="I466" s="57"/>
      <c r="J466" s="57"/>
    </row>
    <row r="467" spans="1:10" ht="33.75" customHeight="1" x14ac:dyDescent="0.3">
      <c r="A467" s="59"/>
      <c r="B467" s="60"/>
      <c r="C467" s="57"/>
      <c r="D467" s="40" t="s">
        <v>11</v>
      </c>
      <c r="E467" s="42">
        <v>0</v>
      </c>
      <c r="F467" s="39">
        <v>0</v>
      </c>
      <c r="G467" s="57"/>
      <c r="H467" s="57"/>
      <c r="I467" s="57"/>
      <c r="J467" s="57"/>
    </row>
    <row r="468" spans="1:10" ht="21.75" customHeight="1" x14ac:dyDescent="0.3">
      <c r="A468" s="59"/>
      <c r="B468" s="60"/>
      <c r="C468" s="57"/>
      <c r="D468" s="40" t="s">
        <v>12</v>
      </c>
      <c r="E468" s="42">
        <v>0</v>
      </c>
      <c r="F468" s="39">
        <v>0</v>
      </c>
      <c r="G468" s="57"/>
      <c r="H468" s="57"/>
      <c r="I468" s="57"/>
      <c r="J468" s="57"/>
    </row>
    <row r="469" spans="1:10" x14ac:dyDescent="0.3">
      <c r="A469" s="59"/>
      <c r="B469" s="60"/>
      <c r="C469" s="57"/>
      <c r="D469" s="40" t="s">
        <v>13</v>
      </c>
      <c r="E469" s="42">
        <v>526742</v>
      </c>
      <c r="F469" s="39">
        <v>0</v>
      </c>
      <c r="G469" s="57"/>
      <c r="H469" s="57"/>
      <c r="I469" s="57"/>
      <c r="J469" s="57"/>
    </row>
    <row r="470" spans="1:10" ht="123" customHeight="1" x14ac:dyDescent="0.3">
      <c r="A470" s="44" t="s">
        <v>170</v>
      </c>
      <c r="B470" s="45" t="s">
        <v>181</v>
      </c>
      <c r="C470" s="40" t="s">
        <v>29</v>
      </c>
      <c r="D470" s="40" t="s">
        <v>49</v>
      </c>
      <c r="E470" s="42" t="s">
        <v>8</v>
      </c>
      <c r="F470" s="39" t="s">
        <v>8</v>
      </c>
      <c r="G470" s="40" t="s">
        <v>8</v>
      </c>
      <c r="H470" s="57" t="s">
        <v>8</v>
      </c>
      <c r="I470" s="57"/>
      <c r="J470" s="19" t="s">
        <v>191</v>
      </c>
    </row>
    <row r="471" spans="1:10" ht="31.2" x14ac:dyDescent="0.3">
      <c r="A471" s="59"/>
      <c r="B471" s="60"/>
      <c r="C471" s="57" t="s">
        <v>17</v>
      </c>
      <c r="D471" s="40" t="s">
        <v>9</v>
      </c>
      <c r="E471" s="42">
        <v>66284</v>
      </c>
      <c r="F471" s="39">
        <v>0</v>
      </c>
      <c r="G471" s="57" t="s">
        <v>8</v>
      </c>
      <c r="H471" s="57" t="s">
        <v>8</v>
      </c>
      <c r="I471" s="57"/>
      <c r="J471" s="57"/>
    </row>
    <row r="472" spans="1:10" ht="53.25" customHeight="1" x14ac:dyDescent="0.3">
      <c r="A472" s="59"/>
      <c r="B472" s="60"/>
      <c r="C472" s="57"/>
      <c r="D472" s="40" t="s">
        <v>10</v>
      </c>
      <c r="E472" s="42">
        <v>0</v>
      </c>
      <c r="F472" s="39">
        <v>0</v>
      </c>
      <c r="G472" s="57"/>
      <c r="H472" s="57"/>
      <c r="I472" s="57"/>
      <c r="J472" s="57"/>
    </row>
    <row r="473" spans="1:10" ht="30.75" customHeight="1" x14ac:dyDescent="0.3">
      <c r="A473" s="59"/>
      <c r="B473" s="60"/>
      <c r="C473" s="57"/>
      <c r="D473" s="40" t="s">
        <v>11</v>
      </c>
      <c r="E473" s="42">
        <v>0</v>
      </c>
      <c r="F473" s="39">
        <v>0</v>
      </c>
      <c r="G473" s="57"/>
      <c r="H473" s="57"/>
      <c r="I473" s="57"/>
      <c r="J473" s="57"/>
    </row>
    <row r="474" spans="1:10" ht="31.5" customHeight="1" x14ac:dyDescent="0.3">
      <c r="A474" s="59"/>
      <c r="B474" s="60"/>
      <c r="C474" s="57"/>
      <c r="D474" s="40" t="s">
        <v>12</v>
      </c>
      <c r="E474" s="42">
        <v>0</v>
      </c>
      <c r="F474" s="39">
        <v>0</v>
      </c>
      <c r="G474" s="57"/>
      <c r="H474" s="57"/>
      <c r="I474" s="57"/>
      <c r="J474" s="57"/>
    </row>
    <row r="475" spans="1:10" x14ac:dyDescent="0.3">
      <c r="A475" s="59"/>
      <c r="B475" s="60"/>
      <c r="C475" s="57"/>
      <c r="D475" s="40" t="s">
        <v>13</v>
      </c>
      <c r="E475" s="42">
        <v>375610</v>
      </c>
      <c r="F475" s="39">
        <v>0</v>
      </c>
      <c r="G475" s="57"/>
      <c r="H475" s="57"/>
      <c r="I475" s="57"/>
      <c r="J475" s="57"/>
    </row>
    <row r="476" spans="1:10" ht="46.8" x14ac:dyDescent="0.3">
      <c r="A476" s="44" t="s">
        <v>171</v>
      </c>
      <c r="B476" s="45" t="s">
        <v>172</v>
      </c>
      <c r="C476" s="40" t="s">
        <v>34</v>
      </c>
      <c r="D476" s="40" t="s">
        <v>49</v>
      </c>
      <c r="E476" s="42" t="s">
        <v>8</v>
      </c>
      <c r="F476" s="39" t="s">
        <v>8</v>
      </c>
      <c r="G476" s="40" t="s">
        <v>8</v>
      </c>
      <c r="H476" s="57" t="s">
        <v>8</v>
      </c>
      <c r="I476" s="57"/>
      <c r="J476" s="19" t="s">
        <v>297</v>
      </c>
    </row>
    <row r="477" spans="1:10" ht="31.2" x14ac:dyDescent="0.3">
      <c r="A477" s="59"/>
      <c r="B477" s="60"/>
      <c r="C477" s="57" t="s">
        <v>17</v>
      </c>
      <c r="D477" s="40" t="s">
        <v>9</v>
      </c>
      <c r="E477" s="42">
        <v>91230</v>
      </c>
      <c r="F477" s="23">
        <v>2295.81</v>
      </c>
      <c r="G477" s="57" t="s">
        <v>8</v>
      </c>
      <c r="H477" s="57" t="s">
        <v>8</v>
      </c>
      <c r="I477" s="57"/>
      <c r="J477" s="57"/>
    </row>
    <row r="478" spans="1:10" ht="38.25" customHeight="1" x14ac:dyDescent="0.3">
      <c r="A478" s="59"/>
      <c r="B478" s="60"/>
      <c r="C478" s="57"/>
      <c r="D478" s="40" t="s">
        <v>10</v>
      </c>
      <c r="E478" s="42">
        <v>0</v>
      </c>
      <c r="F478" s="39">
        <v>0</v>
      </c>
      <c r="G478" s="57"/>
      <c r="H478" s="57"/>
      <c r="I478" s="57"/>
      <c r="J478" s="57"/>
    </row>
    <row r="479" spans="1:10" ht="30.75" customHeight="1" x14ac:dyDescent="0.3">
      <c r="A479" s="59"/>
      <c r="B479" s="60"/>
      <c r="C479" s="57"/>
      <c r="D479" s="40" t="s">
        <v>11</v>
      </c>
      <c r="E479" s="42">
        <v>0</v>
      </c>
      <c r="F479" s="39">
        <v>0</v>
      </c>
      <c r="G479" s="57"/>
      <c r="H479" s="57"/>
      <c r="I479" s="57"/>
      <c r="J479" s="57"/>
    </row>
    <row r="480" spans="1:10" ht="31.5" customHeight="1" x14ac:dyDescent="0.3">
      <c r="A480" s="59"/>
      <c r="B480" s="60"/>
      <c r="C480" s="57"/>
      <c r="D480" s="40" t="s">
        <v>12</v>
      </c>
      <c r="E480" s="42">
        <v>0</v>
      </c>
      <c r="F480" s="39">
        <v>0</v>
      </c>
      <c r="G480" s="57"/>
      <c r="H480" s="57"/>
      <c r="I480" s="57"/>
      <c r="J480" s="57"/>
    </row>
    <row r="481" spans="1:10" x14ac:dyDescent="0.3">
      <c r="A481" s="59"/>
      <c r="B481" s="60"/>
      <c r="C481" s="57"/>
      <c r="D481" s="40" t="s">
        <v>13</v>
      </c>
      <c r="E481" s="42">
        <v>516972</v>
      </c>
      <c r="F481" s="16">
        <v>15305.41</v>
      </c>
      <c r="G481" s="57"/>
      <c r="H481" s="57"/>
      <c r="I481" s="57"/>
      <c r="J481" s="57"/>
    </row>
    <row r="482" spans="1:10" ht="46.8" x14ac:dyDescent="0.3">
      <c r="A482" s="44" t="s">
        <v>173</v>
      </c>
      <c r="B482" s="45" t="s">
        <v>174</v>
      </c>
      <c r="C482" s="40" t="s">
        <v>48</v>
      </c>
      <c r="D482" s="40" t="s">
        <v>49</v>
      </c>
      <c r="E482" s="42" t="s">
        <v>8</v>
      </c>
      <c r="F482" s="39" t="s">
        <v>8</v>
      </c>
      <c r="G482" s="40" t="s">
        <v>8</v>
      </c>
      <c r="H482" s="57" t="s">
        <v>8</v>
      </c>
      <c r="I482" s="57"/>
      <c r="J482" s="19" t="s">
        <v>305</v>
      </c>
    </row>
    <row r="483" spans="1:10" ht="31.2" x14ac:dyDescent="0.3">
      <c r="A483" s="59"/>
      <c r="B483" s="60"/>
      <c r="C483" s="57" t="s">
        <v>17</v>
      </c>
      <c r="D483" s="40" t="s">
        <v>9</v>
      </c>
      <c r="E483" s="42">
        <v>98824</v>
      </c>
      <c r="F483" s="39">
        <v>0</v>
      </c>
      <c r="G483" s="57" t="s">
        <v>8</v>
      </c>
      <c r="H483" s="57" t="s">
        <v>8</v>
      </c>
      <c r="I483" s="57"/>
      <c r="J483" s="57"/>
    </row>
    <row r="484" spans="1:10" ht="33" customHeight="1" x14ac:dyDescent="0.3">
      <c r="A484" s="59"/>
      <c r="B484" s="60"/>
      <c r="C484" s="57"/>
      <c r="D484" s="40" t="s">
        <v>10</v>
      </c>
      <c r="E484" s="42">
        <v>0</v>
      </c>
      <c r="F484" s="39">
        <v>0</v>
      </c>
      <c r="G484" s="57"/>
      <c r="H484" s="57"/>
      <c r="I484" s="57"/>
      <c r="J484" s="57"/>
    </row>
    <row r="485" spans="1:10" ht="31.5" customHeight="1" x14ac:dyDescent="0.3">
      <c r="A485" s="59"/>
      <c r="B485" s="60"/>
      <c r="C485" s="57"/>
      <c r="D485" s="40" t="s">
        <v>11</v>
      </c>
      <c r="E485" s="42">
        <v>0</v>
      </c>
      <c r="F485" s="39">
        <v>0</v>
      </c>
      <c r="G485" s="57"/>
      <c r="H485" s="57"/>
      <c r="I485" s="57"/>
      <c r="J485" s="57"/>
    </row>
    <row r="486" spans="1:10" x14ac:dyDescent="0.3">
      <c r="A486" s="59"/>
      <c r="B486" s="60"/>
      <c r="C486" s="57"/>
      <c r="D486" s="40" t="s">
        <v>12</v>
      </c>
      <c r="E486" s="42">
        <v>0</v>
      </c>
      <c r="F486" s="39">
        <v>0</v>
      </c>
      <c r="G486" s="57"/>
      <c r="H486" s="57"/>
      <c r="I486" s="57"/>
      <c r="J486" s="57"/>
    </row>
    <row r="487" spans="1:10" x14ac:dyDescent="0.3">
      <c r="A487" s="59"/>
      <c r="B487" s="60"/>
      <c r="C487" s="57"/>
      <c r="D487" s="40" t="s">
        <v>13</v>
      </c>
      <c r="E487" s="42">
        <v>560000</v>
      </c>
      <c r="F487" s="39">
        <v>0</v>
      </c>
      <c r="G487" s="57"/>
      <c r="H487" s="57"/>
      <c r="I487" s="57"/>
      <c r="J487" s="57"/>
    </row>
    <row r="488" spans="1:10" ht="78" x14ac:dyDescent="0.3">
      <c r="A488" s="44" t="s">
        <v>175</v>
      </c>
      <c r="B488" s="45" t="s">
        <v>176</v>
      </c>
      <c r="C488" s="40" t="s">
        <v>29</v>
      </c>
      <c r="D488" s="40" t="s">
        <v>49</v>
      </c>
      <c r="E488" s="42" t="s">
        <v>8</v>
      </c>
      <c r="F488" s="39" t="s">
        <v>8</v>
      </c>
      <c r="G488" s="40" t="s">
        <v>8</v>
      </c>
      <c r="H488" s="57" t="s">
        <v>8</v>
      </c>
      <c r="I488" s="57"/>
      <c r="J488" s="19" t="s">
        <v>305</v>
      </c>
    </row>
    <row r="489" spans="1:10" ht="31.2" x14ac:dyDescent="0.3">
      <c r="A489" s="59"/>
      <c r="B489" s="60"/>
      <c r="C489" s="57" t="s">
        <v>17</v>
      </c>
      <c r="D489" s="40" t="s">
        <v>9</v>
      </c>
      <c r="E489" s="42">
        <v>82235</v>
      </c>
      <c r="F489" s="39">
        <v>0</v>
      </c>
      <c r="G489" s="57" t="s">
        <v>8</v>
      </c>
      <c r="H489" s="57" t="s">
        <v>8</v>
      </c>
      <c r="I489" s="57"/>
      <c r="J489" s="57"/>
    </row>
    <row r="490" spans="1:10" ht="36.75" customHeight="1" x14ac:dyDescent="0.3">
      <c r="A490" s="59"/>
      <c r="B490" s="60"/>
      <c r="C490" s="57"/>
      <c r="D490" s="40" t="s">
        <v>10</v>
      </c>
      <c r="E490" s="42">
        <v>0</v>
      </c>
      <c r="F490" s="39">
        <v>0</v>
      </c>
      <c r="G490" s="57"/>
      <c r="H490" s="57"/>
      <c r="I490" s="57"/>
      <c r="J490" s="57"/>
    </row>
    <row r="491" spans="1:10" ht="30.75" customHeight="1" x14ac:dyDescent="0.3">
      <c r="A491" s="59"/>
      <c r="B491" s="60"/>
      <c r="C491" s="57"/>
      <c r="D491" s="40" t="s">
        <v>11</v>
      </c>
      <c r="E491" s="42">
        <v>0</v>
      </c>
      <c r="F491" s="39">
        <v>0</v>
      </c>
      <c r="G491" s="57"/>
      <c r="H491" s="57"/>
      <c r="I491" s="57"/>
      <c r="J491" s="57"/>
    </row>
    <row r="492" spans="1:10" ht="31.5" customHeight="1" x14ac:dyDescent="0.3">
      <c r="A492" s="59"/>
      <c r="B492" s="60"/>
      <c r="C492" s="57"/>
      <c r="D492" s="40" t="s">
        <v>12</v>
      </c>
      <c r="E492" s="42">
        <v>0</v>
      </c>
      <c r="F492" s="39">
        <v>0</v>
      </c>
      <c r="G492" s="57"/>
      <c r="H492" s="57"/>
      <c r="I492" s="57"/>
      <c r="J492" s="57"/>
    </row>
    <row r="493" spans="1:10" x14ac:dyDescent="0.3">
      <c r="A493" s="59"/>
      <c r="B493" s="60"/>
      <c r="C493" s="57"/>
      <c r="D493" s="40" t="s">
        <v>13</v>
      </c>
      <c r="E493" s="42">
        <v>466000</v>
      </c>
      <c r="F493" s="39">
        <v>0</v>
      </c>
      <c r="G493" s="57"/>
      <c r="H493" s="57"/>
      <c r="I493" s="57"/>
      <c r="J493" s="57"/>
    </row>
    <row r="494" spans="1:10" ht="83.25" customHeight="1" x14ac:dyDescent="0.3">
      <c r="A494" s="44" t="s">
        <v>239</v>
      </c>
      <c r="B494" s="45" t="s">
        <v>240</v>
      </c>
      <c r="C494" s="40" t="s">
        <v>113</v>
      </c>
      <c r="D494" s="40" t="s">
        <v>49</v>
      </c>
      <c r="E494" s="42" t="s">
        <v>8</v>
      </c>
      <c r="F494" s="39" t="s">
        <v>8</v>
      </c>
      <c r="G494" s="40" t="s">
        <v>8</v>
      </c>
      <c r="H494" s="57" t="s">
        <v>8</v>
      </c>
      <c r="I494" s="57"/>
      <c r="J494" s="19" t="s">
        <v>305</v>
      </c>
    </row>
    <row r="495" spans="1:10" ht="31.2" x14ac:dyDescent="0.3">
      <c r="A495" s="59"/>
      <c r="B495" s="60"/>
      <c r="C495" s="57" t="s">
        <v>17</v>
      </c>
      <c r="D495" s="40" t="s">
        <v>9</v>
      </c>
      <c r="E495" s="42">
        <v>172034</v>
      </c>
      <c r="F495" s="39">
        <v>0</v>
      </c>
      <c r="G495" s="57" t="s">
        <v>8</v>
      </c>
      <c r="H495" s="57" t="s">
        <v>8</v>
      </c>
      <c r="I495" s="57"/>
      <c r="J495" s="57"/>
    </row>
    <row r="496" spans="1:10" ht="32.25" customHeight="1" x14ac:dyDescent="0.3">
      <c r="A496" s="59"/>
      <c r="B496" s="60"/>
      <c r="C496" s="57"/>
      <c r="D496" s="40" t="s">
        <v>10</v>
      </c>
      <c r="E496" s="42">
        <v>0</v>
      </c>
      <c r="F496" s="39">
        <v>0</v>
      </c>
      <c r="G496" s="57"/>
      <c r="H496" s="57"/>
      <c r="I496" s="57"/>
      <c r="J496" s="57"/>
    </row>
    <row r="497" spans="1:10" ht="23.25" customHeight="1" x14ac:dyDescent="0.3">
      <c r="A497" s="59"/>
      <c r="B497" s="60"/>
      <c r="C497" s="57"/>
      <c r="D497" s="40" t="s">
        <v>11</v>
      </c>
      <c r="E497" s="42">
        <v>0</v>
      </c>
      <c r="F497" s="39">
        <v>0</v>
      </c>
      <c r="G497" s="57"/>
      <c r="H497" s="57"/>
      <c r="I497" s="57"/>
      <c r="J497" s="57"/>
    </row>
    <row r="498" spans="1:10" x14ac:dyDescent="0.3">
      <c r="A498" s="59"/>
      <c r="B498" s="60"/>
      <c r="C498" s="57"/>
      <c r="D498" s="40" t="s">
        <v>12</v>
      </c>
      <c r="E498" s="42">
        <v>0</v>
      </c>
      <c r="F498" s="39">
        <v>0</v>
      </c>
      <c r="G498" s="57"/>
      <c r="H498" s="57"/>
      <c r="I498" s="57"/>
      <c r="J498" s="57"/>
    </row>
    <row r="499" spans="1:10" x14ac:dyDescent="0.3">
      <c r="A499" s="59"/>
      <c r="B499" s="60"/>
      <c r="C499" s="57"/>
      <c r="D499" s="40" t="s">
        <v>13</v>
      </c>
      <c r="E499" s="14">
        <v>974861</v>
      </c>
      <c r="F499" s="39">
        <v>0</v>
      </c>
      <c r="G499" s="57"/>
      <c r="H499" s="57"/>
      <c r="I499" s="57"/>
      <c r="J499" s="57"/>
    </row>
    <row r="500" spans="1:10" ht="74.25" customHeight="1" x14ac:dyDescent="0.3">
      <c r="A500" s="44" t="s">
        <v>182</v>
      </c>
      <c r="B500" s="45" t="s">
        <v>177</v>
      </c>
      <c r="C500" s="40" t="s">
        <v>29</v>
      </c>
      <c r="D500" s="40" t="s">
        <v>49</v>
      </c>
      <c r="E500" s="42" t="s">
        <v>8</v>
      </c>
      <c r="F500" s="39" t="s">
        <v>8</v>
      </c>
      <c r="G500" s="40" t="s">
        <v>8</v>
      </c>
      <c r="H500" s="57" t="s">
        <v>8</v>
      </c>
      <c r="I500" s="57"/>
      <c r="J500" s="19" t="s">
        <v>304</v>
      </c>
    </row>
    <row r="501" spans="1:10" ht="31.2" x14ac:dyDescent="0.3">
      <c r="A501" s="59"/>
      <c r="B501" s="60"/>
      <c r="C501" s="57" t="s">
        <v>17</v>
      </c>
      <c r="D501" s="40" t="s">
        <v>9</v>
      </c>
      <c r="E501" s="42">
        <v>129026</v>
      </c>
      <c r="F501" s="39">
        <v>0</v>
      </c>
      <c r="G501" s="57" t="s">
        <v>8</v>
      </c>
      <c r="H501" s="57" t="s">
        <v>8</v>
      </c>
      <c r="I501" s="57"/>
      <c r="J501" s="57"/>
    </row>
    <row r="502" spans="1:10" ht="33.75" customHeight="1" x14ac:dyDescent="0.3">
      <c r="A502" s="59"/>
      <c r="B502" s="60"/>
      <c r="C502" s="57"/>
      <c r="D502" s="40" t="s">
        <v>10</v>
      </c>
      <c r="E502" s="42">
        <v>0</v>
      </c>
      <c r="F502" s="39">
        <v>0</v>
      </c>
      <c r="G502" s="57"/>
      <c r="H502" s="57"/>
      <c r="I502" s="57"/>
      <c r="J502" s="57"/>
    </row>
    <row r="503" spans="1:10" ht="20.25" customHeight="1" x14ac:dyDescent="0.3">
      <c r="A503" s="59"/>
      <c r="B503" s="60"/>
      <c r="C503" s="57"/>
      <c r="D503" s="40" t="s">
        <v>11</v>
      </c>
      <c r="E503" s="42">
        <v>0</v>
      </c>
      <c r="F503" s="39">
        <v>0</v>
      </c>
      <c r="G503" s="57"/>
      <c r="H503" s="57"/>
      <c r="I503" s="57"/>
      <c r="J503" s="57"/>
    </row>
    <row r="504" spans="1:10" x14ac:dyDescent="0.3">
      <c r="A504" s="59"/>
      <c r="B504" s="60"/>
      <c r="C504" s="57"/>
      <c r="D504" s="40" t="s">
        <v>12</v>
      </c>
      <c r="E504" s="42">
        <v>0</v>
      </c>
      <c r="F504" s="39">
        <v>0</v>
      </c>
      <c r="G504" s="57"/>
      <c r="H504" s="57"/>
      <c r="I504" s="57"/>
      <c r="J504" s="57"/>
    </row>
    <row r="505" spans="1:10" ht="18" customHeight="1" x14ac:dyDescent="0.3">
      <c r="A505" s="59"/>
      <c r="B505" s="60"/>
      <c r="C505" s="57"/>
      <c r="D505" s="40" t="s">
        <v>13</v>
      </c>
      <c r="E505" s="42">
        <v>731146</v>
      </c>
      <c r="F505" s="39">
        <v>0</v>
      </c>
      <c r="G505" s="57"/>
      <c r="H505" s="57"/>
      <c r="I505" s="57"/>
      <c r="J505" s="57"/>
    </row>
    <row r="506" spans="1:10" ht="52.5" customHeight="1" x14ac:dyDescent="0.3">
      <c r="A506" s="44" t="s">
        <v>183</v>
      </c>
      <c r="B506" s="45" t="s">
        <v>64</v>
      </c>
      <c r="C506" s="40" t="s">
        <v>65</v>
      </c>
      <c r="D506" s="40" t="s">
        <v>49</v>
      </c>
      <c r="E506" s="42" t="s">
        <v>8</v>
      </c>
      <c r="F506" s="39" t="s">
        <v>8</v>
      </c>
      <c r="G506" s="40" t="s">
        <v>8</v>
      </c>
      <c r="H506" s="57" t="s">
        <v>8</v>
      </c>
      <c r="I506" s="57"/>
      <c r="J506" s="19" t="s">
        <v>307</v>
      </c>
    </row>
    <row r="507" spans="1:10" ht="31.2" x14ac:dyDescent="0.3">
      <c r="A507" s="59"/>
      <c r="B507" s="60"/>
      <c r="C507" s="57" t="s">
        <v>17</v>
      </c>
      <c r="D507" s="40" t="s">
        <v>9</v>
      </c>
      <c r="E507" s="42">
        <v>72000</v>
      </c>
      <c r="F507" s="11">
        <v>63520</v>
      </c>
      <c r="G507" s="57" t="s">
        <v>8</v>
      </c>
      <c r="H507" s="57" t="s">
        <v>8</v>
      </c>
      <c r="I507" s="57"/>
      <c r="J507" s="57"/>
    </row>
    <row r="508" spans="1:10" ht="31.5" customHeight="1" x14ac:dyDescent="0.3">
      <c r="A508" s="59"/>
      <c r="B508" s="60"/>
      <c r="C508" s="57"/>
      <c r="D508" s="40" t="s">
        <v>10</v>
      </c>
      <c r="E508" s="42">
        <v>0</v>
      </c>
      <c r="F508" s="39">
        <v>0</v>
      </c>
      <c r="G508" s="57"/>
      <c r="H508" s="57"/>
      <c r="I508" s="57"/>
      <c r="J508" s="57"/>
    </row>
    <row r="509" spans="1:10" ht="32.25" customHeight="1" x14ac:dyDescent="0.3">
      <c r="A509" s="59"/>
      <c r="B509" s="60"/>
      <c r="C509" s="57"/>
      <c r="D509" s="40" t="s">
        <v>11</v>
      </c>
      <c r="E509" s="42">
        <v>0</v>
      </c>
      <c r="F509" s="39">
        <v>0</v>
      </c>
      <c r="G509" s="57"/>
      <c r="H509" s="57"/>
      <c r="I509" s="57"/>
      <c r="J509" s="57"/>
    </row>
    <row r="510" spans="1:10" x14ac:dyDescent="0.3">
      <c r="A510" s="59"/>
      <c r="B510" s="60"/>
      <c r="C510" s="57"/>
      <c r="D510" s="40" t="s">
        <v>12</v>
      </c>
      <c r="E510" s="42">
        <v>0</v>
      </c>
      <c r="F510" s="39">
        <v>0</v>
      </c>
      <c r="G510" s="57"/>
      <c r="H510" s="57"/>
      <c r="I510" s="57"/>
      <c r="J510" s="57"/>
    </row>
    <row r="511" spans="1:10" x14ac:dyDescent="0.3">
      <c r="A511" s="59"/>
      <c r="B511" s="60"/>
      <c r="C511" s="57"/>
      <c r="D511" s="40" t="s">
        <v>13</v>
      </c>
      <c r="E511" s="42">
        <v>408000</v>
      </c>
      <c r="F511" s="11">
        <v>360000</v>
      </c>
      <c r="G511" s="57"/>
      <c r="H511" s="57"/>
      <c r="I511" s="57"/>
      <c r="J511" s="57"/>
    </row>
    <row r="512" spans="1:10" ht="84.75" customHeight="1" x14ac:dyDescent="0.3">
      <c r="A512" s="59" t="s">
        <v>66</v>
      </c>
      <c r="B512" s="64" t="s">
        <v>67</v>
      </c>
      <c r="C512" s="65" t="s">
        <v>34</v>
      </c>
      <c r="D512" s="66" t="s">
        <v>44</v>
      </c>
      <c r="E512" s="58">
        <f>SUM(E518:E522,E524:E528,E530:E534)</f>
        <v>127970540</v>
      </c>
      <c r="F512" s="58">
        <f>SUM(F518:F522,F530:F534)</f>
        <v>92120170.769999996</v>
      </c>
      <c r="G512" s="47" t="s">
        <v>283</v>
      </c>
      <c r="H512" s="39">
        <v>165</v>
      </c>
      <c r="I512" s="13">
        <v>0</v>
      </c>
      <c r="J512" s="45" t="s">
        <v>189</v>
      </c>
    </row>
    <row r="513" spans="1:10" ht="67.5" customHeight="1" x14ac:dyDescent="0.3">
      <c r="A513" s="59"/>
      <c r="B513" s="64"/>
      <c r="C513" s="65"/>
      <c r="D513" s="66"/>
      <c r="E513" s="58"/>
      <c r="F513" s="58"/>
      <c r="G513" s="47" t="s">
        <v>284</v>
      </c>
      <c r="H513" s="13">
        <v>5.4</v>
      </c>
      <c r="I513" s="13">
        <v>5.4</v>
      </c>
      <c r="J513" s="45" t="s">
        <v>194</v>
      </c>
    </row>
    <row r="514" spans="1:10" ht="63.75" customHeight="1" x14ac:dyDescent="0.3">
      <c r="A514" s="59"/>
      <c r="B514" s="64"/>
      <c r="C514" s="65"/>
      <c r="D514" s="66"/>
      <c r="E514" s="58"/>
      <c r="F514" s="58"/>
      <c r="G514" s="47" t="s">
        <v>285</v>
      </c>
      <c r="H514" s="13">
        <v>50</v>
      </c>
      <c r="I514" s="13">
        <v>50</v>
      </c>
      <c r="J514" s="47" t="s">
        <v>288</v>
      </c>
    </row>
    <row r="515" spans="1:10" ht="53.25" customHeight="1" x14ac:dyDescent="0.3">
      <c r="A515" s="59"/>
      <c r="B515" s="64"/>
      <c r="C515" s="65"/>
      <c r="D515" s="66"/>
      <c r="E515" s="58"/>
      <c r="F515" s="58"/>
      <c r="G515" s="47" t="s">
        <v>286</v>
      </c>
      <c r="H515" s="39">
        <v>10</v>
      </c>
      <c r="I515" s="39">
        <v>12</v>
      </c>
      <c r="J515" s="47" t="s">
        <v>288</v>
      </c>
    </row>
    <row r="516" spans="1:10" ht="99.75" customHeight="1" x14ac:dyDescent="0.3">
      <c r="A516" s="59"/>
      <c r="B516" s="64"/>
      <c r="C516" s="65"/>
      <c r="D516" s="66"/>
      <c r="E516" s="58"/>
      <c r="F516" s="58"/>
      <c r="G516" s="47" t="s">
        <v>287</v>
      </c>
      <c r="H516" s="42">
        <v>2400</v>
      </c>
      <c r="I516" s="39">
        <v>0</v>
      </c>
      <c r="J516" s="47" t="s">
        <v>184</v>
      </c>
    </row>
    <row r="517" spans="1:10" ht="46.8" x14ac:dyDescent="0.3">
      <c r="A517" s="44" t="s">
        <v>68</v>
      </c>
      <c r="B517" s="45" t="s">
        <v>69</v>
      </c>
      <c r="C517" s="40" t="s">
        <v>65</v>
      </c>
      <c r="D517" s="40" t="s">
        <v>49</v>
      </c>
      <c r="E517" s="42" t="s">
        <v>8</v>
      </c>
      <c r="F517" s="39" t="s">
        <v>8</v>
      </c>
      <c r="G517" s="40" t="s">
        <v>8</v>
      </c>
      <c r="H517" s="57" t="s">
        <v>8</v>
      </c>
      <c r="I517" s="57"/>
      <c r="J517" s="19" t="s">
        <v>195</v>
      </c>
    </row>
    <row r="518" spans="1:10" ht="31.2" x14ac:dyDescent="0.3">
      <c r="A518" s="59"/>
      <c r="B518" s="60"/>
      <c r="C518" s="57" t="s">
        <v>17</v>
      </c>
      <c r="D518" s="40" t="s">
        <v>9</v>
      </c>
      <c r="E518" s="14">
        <v>14834471</v>
      </c>
      <c r="F518" s="39">
        <v>10093244.699999999</v>
      </c>
      <c r="G518" s="57" t="s">
        <v>8</v>
      </c>
      <c r="H518" s="57" t="s">
        <v>8</v>
      </c>
      <c r="I518" s="57"/>
      <c r="J518" s="57"/>
    </row>
    <row r="519" spans="1:10" ht="34.5" customHeight="1" x14ac:dyDescent="0.3">
      <c r="A519" s="59"/>
      <c r="B519" s="60"/>
      <c r="C519" s="57"/>
      <c r="D519" s="40" t="s">
        <v>10</v>
      </c>
      <c r="E519" s="42">
        <v>0</v>
      </c>
      <c r="F519" s="39">
        <v>0</v>
      </c>
      <c r="G519" s="57"/>
      <c r="H519" s="57"/>
      <c r="I519" s="57"/>
      <c r="J519" s="57"/>
    </row>
    <row r="520" spans="1:10" ht="40.5" customHeight="1" x14ac:dyDescent="0.3">
      <c r="A520" s="59"/>
      <c r="B520" s="60"/>
      <c r="C520" s="57"/>
      <c r="D520" s="40" t="s">
        <v>11</v>
      </c>
      <c r="E520" s="42">
        <v>0</v>
      </c>
      <c r="F520" s="39">
        <v>0</v>
      </c>
      <c r="G520" s="57"/>
      <c r="H520" s="57"/>
      <c r="I520" s="57"/>
      <c r="J520" s="57"/>
    </row>
    <row r="521" spans="1:10" ht="20.25" customHeight="1" x14ac:dyDescent="0.3">
      <c r="A521" s="59"/>
      <c r="B521" s="60"/>
      <c r="C521" s="57"/>
      <c r="D521" s="40" t="s">
        <v>12</v>
      </c>
      <c r="E521" s="42">
        <v>0</v>
      </c>
      <c r="F521" s="39">
        <v>0</v>
      </c>
      <c r="G521" s="57"/>
      <c r="H521" s="57"/>
      <c r="I521" s="57"/>
      <c r="J521" s="57"/>
    </row>
    <row r="522" spans="1:10" ht="19.5" customHeight="1" x14ac:dyDescent="0.3">
      <c r="A522" s="59"/>
      <c r="B522" s="60"/>
      <c r="C522" s="57"/>
      <c r="D522" s="40" t="s">
        <v>13</v>
      </c>
      <c r="E522" s="42">
        <v>84062000</v>
      </c>
      <c r="F522" s="37">
        <v>81662169.549999997</v>
      </c>
      <c r="G522" s="57"/>
      <c r="H522" s="57"/>
      <c r="I522" s="57"/>
      <c r="J522" s="57"/>
    </row>
    <row r="523" spans="1:10" ht="46.8" x14ac:dyDescent="0.3">
      <c r="A523" s="44" t="s">
        <v>178</v>
      </c>
      <c r="B523" s="45" t="s">
        <v>179</v>
      </c>
      <c r="C523" s="40" t="s">
        <v>29</v>
      </c>
      <c r="D523" s="40" t="s">
        <v>49</v>
      </c>
      <c r="E523" s="42" t="s">
        <v>8</v>
      </c>
      <c r="F523" s="39" t="s">
        <v>8</v>
      </c>
      <c r="G523" s="40" t="s">
        <v>8</v>
      </c>
      <c r="H523" s="57" t="s">
        <v>8</v>
      </c>
      <c r="I523" s="57"/>
      <c r="J523" s="19" t="s">
        <v>196</v>
      </c>
    </row>
    <row r="524" spans="1:10" ht="54.75" customHeight="1" x14ac:dyDescent="0.3">
      <c r="A524" s="59"/>
      <c r="B524" s="60"/>
      <c r="C524" s="57" t="s">
        <v>17</v>
      </c>
      <c r="D524" s="40" t="s">
        <v>9</v>
      </c>
      <c r="E524" s="42">
        <v>452765</v>
      </c>
      <c r="F524" s="39">
        <v>14149.5</v>
      </c>
      <c r="G524" s="57" t="s">
        <v>8</v>
      </c>
      <c r="H524" s="57" t="s">
        <v>8</v>
      </c>
      <c r="I524" s="57"/>
      <c r="J524" s="57"/>
    </row>
    <row r="525" spans="1:10" ht="31.5" customHeight="1" x14ac:dyDescent="0.3">
      <c r="A525" s="59"/>
      <c r="B525" s="60"/>
      <c r="C525" s="57"/>
      <c r="D525" s="40" t="s">
        <v>10</v>
      </c>
      <c r="E525" s="42">
        <v>0</v>
      </c>
      <c r="F525" s="39">
        <v>0</v>
      </c>
      <c r="G525" s="57"/>
      <c r="H525" s="57"/>
      <c r="I525" s="57"/>
      <c r="J525" s="57"/>
    </row>
    <row r="526" spans="1:10" ht="32.25" customHeight="1" x14ac:dyDescent="0.3">
      <c r="A526" s="59"/>
      <c r="B526" s="60"/>
      <c r="C526" s="57"/>
      <c r="D526" s="40" t="s">
        <v>11</v>
      </c>
      <c r="E526" s="42">
        <v>0</v>
      </c>
      <c r="F526" s="39">
        <v>0</v>
      </c>
      <c r="G526" s="57"/>
      <c r="H526" s="57"/>
      <c r="I526" s="57"/>
      <c r="J526" s="57"/>
    </row>
    <row r="527" spans="1:10" x14ac:dyDescent="0.3">
      <c r="A527" s="59"/>
      <c r="B527" s="60"/>
      <c r="C527" s="57"/>
      <c r="D527" s="40" t="s">
        <v>12</v>
      </c>
      <c r="E527" s="42">
        <v>0</v>
      </c>
      <c r="F527" s="39">
        <v>0</v>
      </c>
      <c r="G527" s="57"/>
      <c r="H527" s="57"/>
      <c r="I527" s="57"/>
      <c r="J527" s="57"/>
    </row>
    <row r="528" spans="1:10" x14ac:dyDescent="0.3">
      <c r="A528" s="59"/>
      <c r="B528" s="60"/>
      <c r="C528" s="57"/>
      <c r="D528" s="40" t="s">
        <v>13</v>
      </c>
      <c r="E528" s="38">
        <v>2565664</v>
      </c>
      <c r="F528" s="39">
        <v>80180.5</v>
      </c>
      <c r="G528" s="57"/>
      <c r="H528" s="57"/>
      <c r="I528" s="57"/>
      <c r="J528" s="57"/>
    </row>
    <row r="529" spans="1:10" ht="46.8" x14ac:dyDescent="0.3">
      <c r="A529" s="44" t="s">
        <v>70</v>
      </c>
      <c r="B529" s="45" t="s">
        <v>71</v>
      </c>
      <c r="C529" s="40" t="s">
        <v>48</v>
      </c>
      <c r="D529" s="40" t="s">
        <v>49</v>
      </c>
      <c r="E529" s="42" t="s">
        <v>8</v>
      </c>
      <c r="F529" s="39" t="s">
        <v>8</v>
      </c>
      <c r="G529" s="40" t="s">
        <v>8</v>
      </c>
      <c r="H529" s="57" t="s">
        <v>8</v>
      </c>
      <c r="I529" s="57"/>
      <c r="J529" s="19" t="s">
        <v>196</v>
      </c>
    </row>
    <row r="530" spans="1:10" ht="57.75" customHeight="1" x14ac:dyDescent="0.3">
      <c r="A530" s="59"/>
      <c r="B530" s="60"/>
      <c r="C530" s="57" t="s">
        <v>17</v>
      </c>
      <c r="D530" s="40" t="s">
        <v>9</v>
      </c>
      <c r="E530" s="42">
        <v>3908346</v>
      </c>
      <c r="F530" s="39">
        <v>0</v>
      </c>
      <c r="G530" s="57" t="s">
        <v>8</v>
      </c>
      <c r="H530" s="57" t="s">
        <v>8</v>
      </c>
      <c r="I530" s="57"/>
      <c r="J530" s="57"/>
    </row>
    <row r="531" spans="1:10" ht="31.5" customHeight="1" x14ac:dyDescent="0.3">
      <c r="A531" s="59"/>
      <c r="B531" s="60"/>
      <c r="C531" s="57"/>
      <c r="D531" s="40" t="s">
        <v>10</v>
      </c>
      <c r="E531" s="42">
        <v>0</v>
      </c>
      <c r="F531" s="39">
        <v>0</v>
      </c>
      <c r="G531" s="57"/>
      <c r="H531" s="57"/>
      <c r="I531" s="57"/>
      <c r="J531" s="57"/>
    </row>
    <row r="532" spans="1:10" ht="31.5" customHeight="1" x14ac:dyDescent="0.3">
      <c r="A532" s="59"/>
      <c r="B532" s="60"/>
      <c r="C532" s="57"/>
      <c r="D532" s="40" t="s">
        <v>11</v>
      </c>
      <c r="E532" s="42">
        <v>0</v>
      </c>
      <c r="F532" s="39">
        <v>0</v>
      </c>
      <c r="G532" s="57"/>
      <c r="H532" s="57"/>
      <c r="I532" s="57"/>
      <c r="J532" s="57"/>
    </row>
    <row r="533" spans="1:10" x14ac:dyDescent="0.3">
      <c r="A533" s="59"/>
      <c r="B533" s="60"/>
      <c r="C533" s="57"/>
      <c r="D533" s="40" t="s">
        <v>12</v>
      </c>
      <c r="E533" s="42">
        <v>0</v>
      </c>
      <c r="F533" s="39">
        <v>0</v>
      </c>
      <c r="G533" s="57"/>
      <c r="H533" s="57"/>
      <c r="I533" s="57"/>
      <c r="J533" s="57"/>
    </row>
    <row r="534" spans="1:10" x14ac:dyDescent="0.3">
      <c r="A534" s="59"/>
      <c r="B534" s="60"/>
      <c r="C534" s="57"/>
      <c r="D534" s="40" t="s">
        <v>13</v>
      </c>
      <c r="E534" s="42">
        <v>22147294</v>
      </c>
      <c r="F534" s="37">
        <v>364756.52</v>
      </c>
      <c r="G534" s="57"/>
      <c r="H534" s="57"/>
      <c r="I534" s="57"/>
      <c r="J534" s="57"/>
    </row>
    <row r="535" spans="1:10" ht="31.2" x14ac:dyDescent="0.3">
      <c r="A535" s="61"/>
      <c r="B535" s="62" t="s">
        <v>14</v>
      </c>
      <c r="C535" s="63" t="s">
        <v>17</v>
      </c>
      <c r="D535" s="45" t="s">
        <v>9</v>
      </c>
      <c r="E535" s="38">
        <f>E107+E530+E524+E518+E507+E495+E501+E489+E483+E395+E477+E471+E217+E465+E459+E453+E447+E441+E435+E429+E423+E407+E401+E389+E383+E377+E371+E358+E352+E346+E340+E334+E328+E322+E316+E310+E304+E298+E292+E286+E280+E274+E268+E262+E256+E250+E244+E238+E223+E211+E205+E199+E193+E187+E181+E175+E169+E163+E157+E151+E145+E131+E125+E119+E113+E101+E95+E82+E76+E70+E64+E58+E52+E40+E34+E28+E22+E16</f>
        <v>45087635.390000015</v>
      </c>
      <c r="F535" s="38">
        <f>F107+F530+F524+F518+F507+F495+F501+F489+F483+F395+F477+F471+F217+F465+F459+F453+F447+F441+F435+F429+F423+F407+F401+F389+F383+F377+F371+F358+F352+F346+F340+F334+F328+F322+F316+F310+F304+F298+F292+F286+F280+F274+F268+F262+F256+F250+F244+F238+F223+F211+F205+F199+F193+F187+F181+F175+F169+F163+F157+F151+F145+F131+F125+F119+F113+F101+F95+F82+F76+F70+F64+F58+F52+F40+F34+F28+F22+F16</f>
        <v>14120215.199000001</v>
      </c>
      <c r="G535" s="61" t="s">
        <v>8</v>
      </c>
      <c r="H535" s="61" t="s">
        <v>8</v>
      </c>
      <c r="I535" s="61"/>
      <c r="J535" s="35"/>
    </row>
    <row r="536" spans="1:10" ht="51.75" customHeight="1" x14ac:dyDescent="0.3">
      <c r="A536" s="61"/>
      <c r="B536" s="62"/>
      <c r="C536" s="63"/>
      <c r="D536" s="45" t="s">
        <v>10</v>
      </c>
      <c r="E536" s="38">
        <f t="shared" ref="E536:F539" si="0">E108+E531+E525+E519+E508+E496+E502+E490+E484+E396+E478+E472+E218+E466+E460+E454+E448+E442+E436+E430+E424+E408+E402+E390+E384+E378+E372+E359+E353+E347+E341+E335+E329+E323+E317+E311+E305+E299+E293+E287+E281+E275+E269+E263+E257+E251+E245+E239+E224+E212+E206+E200+E194+E188+E182+E176+E170+E164+E158+E152+E146+E132+E126+E120+E114+E102+E96+E83+E77+E71+E65+E59+E53+E41+E35+E29+E23+E17</f>
        <v>9712788.8500000015</v>
      </c>
      <c r="F536" s="38">
        <f t="shared" si="0"/>
        <v>1825515.8399999999</v>
      </c>
      <c r="G536" s="61"/>
      <c r="H536" s="61"/>
      <c r="I536" s="61"/>
      <c r="J536" s="35"/>
    </row>
    <row r="537" spans="1:10" ht="31.5" customHeight="1" x14ac:dyDescent="0.3">
      <c r="A537" s="61"/>
      <c r="B537" s="62"/>
      <c r="C537" s="63"/>
      <c r="D537" s="45" t="s">
        <v>11</v>
      </c>
      <c r="E537" s="38">
        <f t="shared" si="0"/>
        <v>3493660</v>
      </c>
      <c r="F537" s="38">
        <f t="shared" si="0"/>
        <v>1526464.58</v>
      </c>
      <c r="G537" s="61"/>
      <c r="H537" s="61"/>
      <c r="I537" s="61"/>
      <c r="J537" s="35"/>
    </row>
    <row r="538" spans="1:10" ht="32.25" customHeight="1" x14ac:dyDescent="0.3">
      <c r="A538" s="61"/>
      <c r="B538" s="62"/>
      <c r="C538" s="63"/>
      <c r="D538" s="45" t="s">
        <v>12</v>
      </c>
      <c r="E538" s="38">
        <f t="shared" si="0"/>
        <v>1139244</v>
      </c>
      <c r="F538" s="38">
        <f t="shared" si="0"/>
        <v>0</v>
      </c>
      <c r="G538" s="61"/>
      <c r="H538" s="61"/>
      <c r="I538" s="61"/>
      <c r="J538" s="35"/>
    </row>
    <row r="539" spans="1:10" x14ac:dyDescent="0.3">
      <c r="A539" s="61"/>
      <c r="B539" s="62"/>
      <c r="C539" s="63"/>
      <c r="D539" s="45" t="s">
        <v>13</v>
      </c>
      <c r="E539" s="38">
        <f t="shared" si="0"/>
        <v>270447889.54999995</v>
      </c>
      <c r="F539" s="38">
        <f t="shared" si="0"/>
        <v>100438221.23999996</v>
      </c>
      <c r="G539" s="61"/>
      <c r="H539" s="61"/>
      <c r="I539" s="61"/>
      <c r="J539" s="35"/>
    </row>
    <row r="540" spans="1:10" x14ac:dyDescent="0.3">
      <c r="F540" s="10"/>
    </row>
    <row r="541" spans="1:10" x14ac:dyDescent="0.3">
      <c r="F541" s="10"/>
      <c r="G541" s="5"/>
    </row>
    <row r="542" spans="1:10" ht="31.5" customHeight="1" x14ac:dyDescent="0.3">
      <c r="A542" s="74" t="s">
        <v>308</v>
      </c>
      <c r="B542" s="74"/>
      <c r="C542" s="74"/>
      <c r="D542" s="74"/>
      <c r="E542" s="74"/>
      <c r="F542" s="74"/>
      <c r="G542" s="74"/>
      <c r="H542" s="74"/>
      <c r="I542" s="74"/>
      <c r="J542" s="74"/>
    </row>
    <row r="543" spans="1:10" ht="31.5" customHeight="1" x14ac:dyDescent="0.3"/>
    <row r="547" ht="52.5" customHeight="1" x14ac:dyDescent="0.3"/>
    <row r="548" ht="30.75" customHeight="1" x14ac:dyDescent="0.3"/>
    <row r="549" ht="33.75" customHeight="1" x14ac:dyDescent="0.3"/>
    <row r="553" ht="83.25" customHeight="1" x14ac:dyDescent="0.3"/>
    <row r="554" ht="31.5" customHeight="1" x14ac:dyDescent="0.3"/>
    <row r="555" ht="30.75" customHeight="1" x14ac:dyDescent="0.3"/>
    <row r="559" ht="71.25" customHeight="1" x14ac:dyDescent="0.3"/>
    <row r="560" ht="31.5" customHeight="1" x14ac:dyDescent="0.3"/>
    <row r="561" ht="31.5" customHeight="1" x14ac:dyDescent="0.3"/>
    <row r="565" ht="31.5" customHeight="1" x14ac:dyDescent="0.3"/>
    <row r="566" ht="32.25" customHeight="1" x14ac:dyDescent="0.3"/>
    <row r="567" ht="31.5" customHeight="1" x14ac:dyDescent="0.3"/>
    <row r="571" ht="85.5" customHeight="1" x14ac:dyDescent="0.3"/>
    <row r="572" ht="51.75" customHeight="1" x14ac:dyDescent="0.3"/>
    <row r="573" ht="67.5" customHeight="1" x14ac:dyDescent="0.3"/>
    <row r="574" ht="49.5" customHeight="1" x14ac:dyDescent="0.3"/>
    <row r="575" ht="95.25" customHeight="1" x14ac:dyDescent="0.3"/>
    <row r="576" ht="55.5" customHeight="1" x14ac:dyDescent="0.3"/>
    <row r="577" ht="31.5" customHeight="1" x14ac:dyDescent="0.3"/>
    <row r="578" ht="31.5" customHeight="1" x14ac:dyDescent="0.3"/>
    <row r="582" ht="51.75" customHeight="1" x14ac:dyDescent="0.3"/>
    <row r="583" ht="31.5" customHeight="1" x14ac:dyDescent="0.3"/>
    <row r="584" ht="31.5" customHeight="1" x14ac:dyDescent="0.3"/>
    <row r="588" ht="68.25" customHeight="1" x14ac:dyDescent="0.3"/>
    <row r="590" ht="36.75" customHeight="1" x14ac:dyDescent="0.3"/>
    <row r="591" ht="20.25" customHeight="1" x14ac:dyDescent="0.3"/>
    <row r="592" ht="20.25" customHeight="1" x14ac:dyDescent="0.3"/>
    <row r="594" ht="31.5" customHeight="1" x14ac:dyDescent="0.3"/>
    <row r="595" ht="31.5" customHeight="1" x14ac:dyDescent="0.3"/>
    <row r="600" ht="31.5" customHeight="1" x14ac:dyDescent="0.3"/>
    <row r="601" ht="33.75" customHeight="1" x14ac:dyDescent="0.3"/>
    <row r="606" ht="31.5" customHeight="1" x14ac:dyDescent="0.3"/>
    <row r="607" ht="31.5" customHeight="1" x14ac:dyDescent="0.3"/>
    <row r="611" ht="31.5" customHeight="1" x14ac:dyDescent="0.3"/>
    <row r="621" ht="15.75" customHeight="1" x14ac:dyDescent="0.3"/>
    <row r="623" ht="142.5" customHeight="1" x14ac:dyDescent="0.3"/>
    <row r="624" ht="78.75" customHeight="1" x14ac:dyDescent="0.3"/>
    <row r="628" ht="78.75" customHeight="1" x14ac:dyDescent="0.3"/>
    <row r="637" ht="15.75" customHeight="1" x14ac:dyDescent="0.3"/>
  </sheetData>
  <mergeCells count="615">
    <mergeCell ref="C8:C11"/>
    <mergeCell ref="B8:B11"/>
    <mergeCell ref="A8:A11"/>
    <mergeCell ref="F12:F14"/>
    <mergeCell ref="E12:E14"/>
    <mergeCell ref="D12:D14"/>
    <mergeCell ref="C12:C14"/>
    <mergeCell ref="B12:B14"/>
    <mergeCell ref="A12:A14"/>
    <mergeCell ref="J346:J350"/>
    <mergeCell ref="J352:J356"/>
    <mergeCell ref="J256:J260"/>
    <mergeCell ref="J262:J266"/>
    <mergeCell ref="J268:J272"/>
    <mergeCell ref="F8:F11"/>
    <mergeCell ref="E8:E11"/>
    <mergeCell ref="D8:D11"/>
    <mergeCell ref="H70:I73"/>
    <mergeCell ref="G70:G73"/>
    <mergeCell ref="H74:I74"/>
    <mergeCell ref="F138:F143"/>
    <mergeCell ref="E138:E143"/>
    <mergeCell ref="D138:D143"/>
    <mergeCell ref="H125:I129"/>
    <mergeCell ref="H130:I130"/>
    <mergeCell ref="H131:I135"/>
    <mergeCell ref="H94:I94"/>
    <mergeCell ref="H101:I105"/>
    <mergeCell ref="J217:J221"/>
    <mergeCell ref="J274:J278"/>
    <mergeCell ref="J280:J284"/>
    <mergeCell ref="J286:J290"/>
    <mergeCell ref="F228:F236"/>
    <mergeCell ref="J371:J375"/>
    <mergeCell ref="J377:J381"/>
    <mergeCell ref="J383:J387"/>
    <mergeCell ref="J358:J362"/>
    <mergeCell ref="J389:J393"/>
    <mergeCell ref="A542:J542"/>
    <mergeCell ref="E87:E93"/>
    <mergeCell ref="A175:A179"/>
    <mergeCell ref="B175:B179"/>
    <mergeCell ref="E228:E236"/>
    <mergeCell ref="D228:D236"/>
    <mergeCell ref="C228:C236"/>
    <mergeCell ref="B228:B236"/>
    <mergeCell ref="A228:A236"/>
    <mergeCell ref="J401:J405"/>
    <mergeCell ref="J407:J411"/>
    <mergeCell ref="J395:J399"/>
    <mergeCell ref="J304:J308"/>
    <mergeCell ref="J310:J314"/>
    <mergeCell ref="J316:J320"/>
    <mergeCell ref="J322:J326"/>
    <mergeCell ref="J328:J332"/>
    <mergeCell ref="J334:J338"/>
    <mergeCell ref="J340:J344"/>
    <mergeCell ref="J477:J481"/>
    <mergeCell ref="J483:J487"/>
    <mergeCell ref="J489:J493"/>
    <mergeCell ref="J501:J505"/>
    <mergeCell ref="J507:J511"/>
    <mergeCell ref="J518:J522"/>
    <mergeCell ref="J524:J528"/>
    <mergeCell ref="J530:J534"/>
    <mergeCell ref="J423:J427"/>
    <mergeCell ref="J429:J433"/>
    <mergeCell ref="J435:J439"/>
    <mergeCell ref="J441:J445"/>
    <mergeCell ref="J447:J451"/>
    <mergeCell ref="J453:J457"/>
    <mergeCell ref="J459:J463"/>
    <mergeCell ref="J465:J469"/>
    <mergeCell ref="J471:J475"/>
    <mergeCell ref="J495:J499"/>
    <mergeCell ref="J292:J296"/>
    <mergeCell ref="J298:J302"/>
    <mergeCell ref="J199:J203"/>
    <mergeCell ref="J177:J179"/>
    <mergeCell ref="J175:J176"/>
    <mergeCell ref="J205:J209"/>
    <mergeCell ref="J211:J215"/>
    <mergeCell ref="J223:J227"/>
    <mergeCell ref="J238:J242"/>
    <mergeCell ref="J244:J248"/>
    <mergeCell ref="J250:J254"/>
    <mergeCell ref="H57:I57"/>
    <mergeCell ref="H58:I62"/>
    <mergeCell ref="J151:J155"/>
    <mergeCell ref="J157:J161"/>
    <mergeCell ref="J163:J167"/>
    <mergeCell ref="J169:J173"/>
    <mergeCell ref="J181:J185"/>
    <mergeCell ref="J187:J191"/>
    <mergeCell ref="J193:J197"/>
    <mergeCell ref="J107:J111"/>
    <mergeCell ref="J113:J117"/>
    <mergeCell ref="J119:J123"/>
    <mergeCell ref="J125:J129"/>
    <mergeCell ref="J131:J135"/>
    <mergeCell ref="J145:J149"/>
    <mergeCell ref="H69:I69"/>
    <mergeCell ref="H157:I161"/>
    <mergeCell ref="H162:I162"/>
    <mergeCell ref="H112:I112"/>
    <mergeCell ref="H81:I81"/>
    <mergeCell ref="H82:I86"/>
    <mergeCell ref="H75:I75"/>
    <mergeCell ref="H76:I80"/>
    <mergeCell ref="H63:I63"/>
    <mergeCell ref="J28:J32"/>
    <mergeCell ref="J34:J38"/>
    <mergeCell ref="J40:J44"/>
    <mergeCell ref="J58:J62"/>
    <mergeCell ref="J64:J68"/>
    <mergeCell ref="J76:J80"/>
    <mergeCell ref="J82:J86"/>
    <mergeCell ref="J95:J99"/>
    <mergeCell ref="J101:J105"/>
    <mergeCell ref="J70:J73"/>
    <mergeCell ref="J46:J50"/>
    <mergeCell ref="I1:J1"/>
    <mergeCell ref="A3:J3"/>
    <mergeCell ref="A4:J4"/>
    <mergeCell ref="H118:I118"/>
    <mergeCell ref="H119:I123"/>
    <mergeCell ref="H124:I124"/>
    <mergeCell ref="B70:B73"/>
    <mergeCell ref="A70:A73"/>
    <mergeCell ref="H15:I15"/>
    <mergeCell ref="A22:A26"/>
    <mergeCell ref="A82:A86"/>
    <mergeCell ref="B82:B86"/>
    <mergeCell ref="C82:C86"/>
    <mergeCell ref="G82:G86"/>
    <mergeCell ref="H39:I39"/>
    <mergeCell ref="H40:I44"/>
    <mergeCell ref="A113:A117"/>
    <mergeCell ref="B113:B117"/>
    <mergeCell ref="C113:C117"/>
    <mergeCell ref="G113:G117"/>
    <mergeCell ref="H113:I117"/>
    <mergeCell ref="B22:B26"/>
    <mergeCell ref="J16:J20"/>
    <mergeCell ref="J22:J26"/>
    <mergeCell ref="H27:I27"/>
    <mergeCell ref="H28:I32"/>
    <mergeCell ref="A16:A20"/>
    <mergeCell ref="B16:B20"/>
    <mergeCell ref="C16:C20"/>
    <mergeCell ref="G16:G20"/>
    <mergeCell ref="H33:I33"/>
    <mergeCell ref="H51:I51"/>
    <mergeCell ref="C46:C50"/>
    <mergeCell ref="B46:B50"/>
    <mergeCell ref="A46:A50"/>
    <mergeCell ref="H45:I45"/>
    <mergeCell ref="G46:G50"/>
    <mergeCell ref="H46:I50"/>
    <mergeCell ref="C22:C26"/>
    <mergeCell ref="G22:G26"/>
    <mergeCell ref="H22:I26"/>
    <mergeCell ref="H16:I20"/>
    <mergeCell ref="H21:I21"/>
    <mergeCell ref="B40:B44"/>
    <mergeCell ref="C40:C44"/>
    <mergeCell ref="H34:I38"/>
    <mergeCell ref="A34:A38"/>
    <mergeCell ref="B34:B38"/>
    <mergeCell ref="G40:G44"/>
    <mergeCell ref="C52:C56"/>
    <mergeCell ref="A28:A32"/>
    <mergeCell ref="B28:B32"/>
    <mergeCell ref="C28:C32"/>
    <mergeCell ref="G28:G32"/>
    <mergeCell ref="A76:A80"/>
    <mergeCell ref="B76:B80"/>
    <mergeCell ref="C76:C80"/>
    <mergeCell ref="G76:G80"/>
    <mergeCell ref="C34:C38"/>
    <mergeCell ref="G34:G38"/>
    <mergeCell ref="A40:A44"/>
    <mergeCell ref="C70:C73"/>
    <mergeCell ref="G58:G62"/>
    <mergeCell ref="B52:B56"/>
    <mergeCell ref="A52:A56"/>
    <mergeCell ref="G52:G56"/>
    <mergeCell ref="H100:I100"/>
    <mergeCell ref="B87:B93"/>
    <mergeCell ref="C87:C93"/>
    <mergeCell ref="D87:D93"/>
    <mergeCell ref="F87:F93"/>
    <mergeCell ref="A101:A105"/>
    <mergeCell ref="B101:B105"/>
    <mergeCell ref="C101:C105"/>
    <mergeCell ref="G101:G105"/>
    <mergeCell ref="A87:A93"/>
    <mergeCell ref="H64:I68"/>
    <mergeCell ref="A58:A62"/>
    <mergeCell ref="B58:B62"/>
    <mergeCell ref="C58:C62"/>
    <mergeCell ref="A64:A68"/>
    <mergeCell ref="B64:B68"/>
    <mergeCell ref="C64:C68"/>
    <mergeCell ref="G64:G68"/>
    <mergeCell ref="H95:I99"/>
    <mergeCell ref="A131:A135"/>
    <mergeCell ref="B131:B135"/>
    <mergeCell ref="C131:C135"/>
    <mergeCell ref="G131:G135"/>
    <mergeCell ref="A125:A129"/>
    <mergeCell ref="B125:B129"/>
    <mergeCell ref="C125:C129"/>
    <mergeCell ref="G125:G129"/>
    <mergeCell ref="A119:A123"/>
    <mergeCell ref="B119:B123"/>
    <mergeCell ref="C119:C123"/>
    <mergeCell ref="G119:G123"/>
    <mergeCell ref="A145:A149"/>
    <mergeCell ref="B145:B149"/>
    <mergeCell ref="C145:C149"/>
    <mergeCell ref="G145:G149"/>
    <mergeCell ref="C138:C143"/>
    <mergeCell ref="B138:B143"/>
    <mergeCell ref="A138:A143"/>
    <mergeCell ref="A157:A161"/>
    <mergeCell ref="B157:B161"/>
    <mergeCell ref="C157:C161"/>
    <mergeCell ref="G157:G161"/>
    <mergeCell ref="A151:A155"/>
    <mergeCell ref="B151:B155"/>
    <mergeCell ref="C151:C155"/>
    <mergeCell ref="G151:G155"/>
    <mergeCell ref="A169:A173"/>
    <mergeCell ref="B169:B173"/>
    <mergeCell ref="C169:C173"/>
    <mergeCell ref="G169:G173"/>
    <mergeCell ref="H174:I174"/>
    <mergeCell ref="H169:I173"/>
    <mergeCell ref="A163:A167"/>
    <mergeCell ref="B163:B167"/>
    <mergeCell ref="C163:C167"/>
    <mergeCell ref="G163:G167"/>
    <mergeCell ref="H168:I168"/>
    <mergeCell ref="H163:I167"/>
    <mergeCell ref="A181:A185"/>
    <mergeCell ref="B181:B185"/>
    <mergeCell ref="C181:C185"/>
    <mergeCell ref="G181:G185"/>
    <mergeCell ref="H181:I185"/>
    <mergeCell ref="H186:I186"/>
    <mergeCell ref="H180:I180"/>
    <mergeCell ref="C175:C176"/>
    <mergeCell ref="C177:C179"/>
    <mergeCell ref="G175:G176"/>
    <mergeCell ref="G177:G179"/>
    <mergeCell ref="H175:I176"/>
    <mergeCell ref="H177:I179"/>
    <mergeCell ref="A193:A197"/>
    <mergeCell ref="B193:B197"/>
    <mergeCell ref="C193:C197"/>
    <mergeCell ref="G193:G197"/>
    <mergeCell ref="H193:I197"/>
    <mergeCell ref="H198:I198"/>
    <mergeCell ref="A187:A191"/>
    <mergeCell ref="B187:B191"/>
    <mergeCell ref="C187:C191"/>
    <mergeCell ref="G187:G191"/>
    <mergeCell ref="H187:I191"/>
    <mergeCell ref="H192:I192"/>
    <mergeCell ref="A205:A209"/>
    <mergeCell ref="B205:B209"/>
    <mergeCell ref="C205:C209"/>
    <mergeCell ref="G205:G209"/>
    <mergeCell ref="H205:I209"/>
    <mergeCell ref="H210:I210"/>
    <mergeCell ref="A199:A203"/>
    <mergeCell ref="B199:B203"/>
    <mergeCell ref="C199:C203"/>
    <mergeCell ref="G199:G203"/>
    <mergeCell ref="H199:I203"/>
    <mergeCell ref="H204:I204"/>
    <mergeCell ref="A223:A227"/>
    <mergeCell ref="B223:B227"/>
    <mergeCell ref="C223:C227"/>
    <mergeCell ref="G223:G227"/>
    <mergeCell ref="H223:I227"/>
    <mergeCell ref="A211:A215"/>
    <mergeCell ref="B211:B215"/>
    <mergeCell ref="C211:C215"/>
    <mergeCell ref="G211:G215"/>
    <mergeCell ref="H222:I222"/>
    <mergeCell ref="H211:I215"/>
    <mergeCell ref="H216:I216"/>
    <mergeCell ref="A217:A221"/>
    <mergeCell ref="B217:B221"/>
    <mergeCell ref="C217:C221"/>
    <mergeCell ref="G217:G221"/>
    <mergeCell ref="H217:I221"/>
    <mergeCell ref="A238:A242"/>
    <mergeCell ref="B238:B242"/>
    <mergeCell ref="C238:C242"/>
    <mergeCell ref="G238:G242"/>
    <mergeCell ref="A250:A254"/>
    <mergeCell ref="B250:B254"/>
    <mergeCell ref="C250:C254"/>
    <mergeCell ref="G250:G254"/>
    <mergeCell ref="H250:I254"/>
    <mergeCell ref="H255:I255"/>
    <mergeCell ref="A244:A248"/>
    <mergeCell ref="B244:B248"/>
    <mergeCell ref="C244:C248"/>
    <mergeCell ref="G244:G248"/>
    <mergeCell ref="A262:A266"/>
    <mergeCell ref="B262:B266"/>
    <mergeCell ref="C262:C266"/>
    <mergeCell ref="G262:G266"/>
    <mergeCell ref="H262:I266"/>
    <mergeCell ref="H249:I249"/>
    <mergeCell ref="H267:I267"/>
    <mergeCell ref="A256:A260"/>
    <mergeCell ref="B256:B260"/>
    <mergeCell ref="C256:C260"/>
    <mergeCell ref="G256:G260"/>
    <mergeCell ref="H256:I260"/>
    <mergeCell ref="H261:I261"/>
    <mergeCell ref="A274:A278"/>
    <mergeCell ref="B274:B278"/>
    <mergeCell ref="C274:C278"/>
    <mergeCell ref="G274:G278"/>
    <mergeCell ref="H279:I279"/>
    <mergeCell ref="H274:I278"/>
    <mergeCell ref="A268:A272"/>
    <mergeCell ref="B268:B272"/>
    <mergeCell ref="C268:C272"/>
    <mergeCell ref="G268:G272"/>
    <mergeCell ref="H268:I272"/>
    <mergeCell ref="H273:I273"/>
    <mergeCell ref="A286:A290"/>
    <mergeCell ref="B286:B290"/>
    <mergeCell ref="C286:C290"/>
    <mergeCell ref="G286:G290"/>
    <mergeCell ref="H286:I290"/>
    <mergeCell ref="H291:I291"/>
    <mergeCell ref="A280:A284"/>
    <mergeCell ref="B280:B284"/>
    <mergeCell ref="C280:C284"/>
    <mergeCell ref="G280:G284"/>
    <mergeCell ref="H285:I285"/>
    <mergeCell ref="H280:I284"/>
    <mergeCell ref="A298:A302"/>
    <mergeCell ref="B298:B302"/>
    <mergeCell ref="C298:C302"/>
    <mergeCell ref="G298:G302"/>
    <mergeCell ref="H303:I303"/>
    <mergeCell ref="H298:I302"/>
    <mergeCell ref="A292:A296"/>
    <mergeCell ref="B292:B296"/>
    <mergeCell ref="C292:C296"/>
    <mergeCell ref="G292:G296"/>
    <mergeCell ref="H297:I297"/>
    <mergeCell ref="H292:I296"/>
    <mergeCell ref="A310:A314"/>
    <mergeCell ref="B310:B314"/>
    <mergeCell ref="C310:C314"/>
    <mergeCell ref="G310:G314"/>
    <mergeCell ref="H310:I314"/>
    <mergeCell ref="H315:I315"/>
    <mergeCell ref="A304:A308"/>
    <mergeCell ref="B304:B308"/>
    <mergeCell ref="C304:C308"/>
    <mergeCell ref="G304:G308"/>
    <mergeCell ref="H309:I309"/>
    <mergeCell ref="H304:I308"/>
    <mergeCell ref="A322:A326"/>
    <mergeCell ref="B322:B326"/>
    <mergeCell ref="C322:C326"/>
    <mergeCell ref="G322:G326"/>
    <mergeCell ref="H327:I327"/>
    <mergeCell ref="H322:I326"/>
    <mergeCell ref="A316:A320"/>
    <mergeCell ref="B316:B320"/>
    <mergeCell ref="C316:C320"/>
    <mergeCell ref="G316:G320"/>
    <mergeCell ref="H321:I321"/>
    <mergeCell ref="H316:I320"/>
    <mergeCell ref="A334:A338"/>
    <mergeCell ref="B334:B338"/>
    <mergeCell ref="C334:C338"/>
    <mergeCell ref="G334:G338"/>
    <mergeCell ref="H334:I338"/>
    <mergeCell ref="H339:I339"/>
    <mergeCell ref="A328:A332"/>
    <mergeCell ref="B328:B332"/>
    <mergeCell ref="C328:C332"/>
    <mergeCell ref="G328:G332"/>
    <mergeCell ref="H333:I333"/>
    <mergeCell ref="H328:I332"/>
    <mergeCell ref="A346:A350"/>
    <mergeCell ref="B346:B350"/>
    <mergeCell ref="C346:C350"/>
    <mergeCell ref="G346:G350"/>
    <mergeCell ref="H351:I351"/>
    <mergeCell ref="H346:I350"/>
    <mergeCell ref="A340:A344"/>
    <mergeCell ref="B340:B344"/>
    <mergeCell ref="C340:C344"/>
    <mergeCell ref="G340:G344"/>
    <mergeCell ref="H345:I345"/>
    <mergeCell ref="H340:I344"/>
    <mergeCell ref="A358:A362"/>
    <mergeCell ref="B358:B362"/>
    <mergeCell ref="C358:C362"/>
    <mergeCell ref="G358:G362"/>
    <mergeCell ref="H358:I362"/>
    <mergeCell ref="A352:A356"/>
    <mergeCell ref="B352:B356"/>
    <mergeCell ref="C352:C356"/>
    <mergeCell ref="G352:G356"/>
    <mergeCell ref="H357:I357"/>
    <mergeCell ref="H352:I356"/>
    <mergeCell ref="F363:F369"/>
    <mergeCell ref="A363:A369"/>
    <mergeCell ref="B363:B369"/>
    <mergeCell ref="C363:C369"/>
    <mergeCell ref="D363:D369"/>
    <mergeCell ref="E363:E369"/>
    <mergeCell ref="A395:A399"/>
    <mergeCell ref="B395:B399"/>
    <mergeCell ref="C395:C399"/>
    <mergeCell ref="A377:A381"/>
    <mergeCell ref="B377:B381"/>
    <mergeCell ref="C377:C381"/>
    <mergeCell ref="A389:A393"/>
    <mergeCell ref="B389:B393"/>
    <mergeCell ref="C389:C393"/>
    <mergeCell ref="G377:G381"/>
    <mergeCell ref="H382:I382"/>
    <mergeCell ref="H377:I381"/>
    <mergeCell ref="A371:A375"/>
    <mergeCell ref="B371:B375"/>
    <mergeCell ref="C371:C375"/>
    <mergeCell ref="G371:G375"/>
    <mergeCell ref="H376:I376"/>
    <mergeCell ref="H371:I375"/>
    <mergeCell ref="H394:I394"/>
    <mergeCell ref="H407:I411"/>
    <mergeCell ref="G389:G393"/>
    <mergeCell ref="H389:I393"/>
    <mergeCell ref="A383:A387"/>
    <mergeCell ref="B383:B387"/>
    <mergeCell ref="C383:C387"/>
    <mergeCell ref="G383:G387"/>
    <mergeCell ref="H388:I388"/>
    <mergeCell ref="H383:I387"/>
    <mergeCell ref="A407:A411"/>
    <mergeCell ref="B407:B411"/>
    <mergeCell ref="C407:C411"/>
    <mergeCell ref="G407:G411"/>
    <mergeCell ref="A401:A405"/>
    <mergeCell ref="B401:B405"/>
    <mergeCell ref="C401:C405"/>
    <mergeCell ref="G401:G405"/>
    <mergeCell ref="H406:I406"/>
    <mergeCell ref="H401:I405"/>
    <mergeCell ref="A413:A421"/>
    <mergeCell ref="B413:B421"/>
    <mergeCell ref="C413:C421"/>
    <mergeCell ref="D413:D421"/>
    <mergeCell ref="F413:F421"/>
    <mergeCell ref="E413:E421"/>
    <mergeCell ref="H400:I400"/>
    <mergeCell ref="G395:G399"/>
    <mergeCell ref="H395:I399"/>
    <mergeCell ref="A429:A433"/>
    <mergeCell ref="B429:B433"/>
    <mergeCell ref="C429:C433"/>
    <mergeCell ref="G429:G433"/>
    <mergeCell ref="H434:I434"/>
    <mergeCell ref="A423:A427"/>
    <mergeCell ref="B423:B427"/>
    <mergeCell ref="C423:C427"/>
    <mergeCell ref="G423:G427"/>
    <mergeCell ref="A441:A445"/>
    <mergeCell ref="B441:B445"/>
    <mergeCell ref="C441:C445"/>
    <mergeCell ref="G441:G445"/>
    <mergeCell ref="H446:I446"/>
    <mergeCell ref="H441:I445"/>
    <mergeCell ref="A435:A439"/>
    <mergeCell ref="B435:B439"/>
    <mergeCell ref="C435:C439"/>
    <mergeCell ref="G435:G439"/>
    <mergeCell ref="H435:I439"/>
    <mergeCell ref="H440:I440"/>
    <mergeCell ref="A453:A457"/>
    <mergeCell ref="B453:B457"/>
    <mergeCell ref="C453:C457"/>
    <mergeCell ref="G453:G457"/>
    <mergeCell ref="H453:I457"/>
    <mergeCell ref="H458:I458"/>
    <mergeCell ref="A447:A451"/>
    <mergeCell ref="B447:B451"/>
    <mergeCell ref="C447:C451"/>
    <mergeCell ref="G447:G451"/>
    <mergeCell ref="H452:I452"/>
    <mergeCell ref="H447:I451"/>
    <mergeCell ref="A465:A469"/>
    <mergeCell ref="B465:B469"/>
    <mergeCell ref="C465:C469"/>
    <mergeCell ref="G465:G469"/>
    <mergeCell ref="H470:I470"/>
    <mergeCell ref="H465:I469"/>
    <mergeCell ref="A459:A463"/>
    <mergeCell ref="B459:B463"/>
    <mergeCell ref="C459:C463"/>
    <mergeCell ref="G459:G463"/>
    <mergeCell ref="H464:I464"/>
    <mergeCell ref="H459:I463"/>
    <mergeCell ref="H488:I488"/>
    <mergeCell ref="A477:A481"/>
    <mergeCell ref="B477:B481"/>
    <mergeCell ref="C477:C481"/>
    <mergeCell ref="G477:G481"/>
    <mergeCell ref="H482:I482"/>
    <mergeCell ref="H477:I481"/>
    <mergeCell ref="A471:A475"/>
    <mergeCell ref="B471:B475"/>
    <mergeCell ref="C471:C475"/>
    <mergeCell ref="G471:G475"/>
    <mergeCell ref="H476:I476"/>
    <mergeCell ref="H471:I475"/>
    <mergeCell ref="A524:A528"/>
    <mergeCell ref="B524:B528"/>
    <mergeCell ref="C524:C528"/>
    <mergeCell ref="G524:G528"/>
    <mergeCell ref="H529:I529"/>
    <mergeCell ref="H524:I528"/>
    <mergeCell ref="C501:C505"/>
    <mergeCell ref="G501:G505"/>
    <mergeCell ref="H501:I505"/>
    <mergeCell ref="H506:I506"/>
    <mergeCell ref="H517:I517"/>
    <mergeCell ref="A535:A539"/>
    <mergeCell ref="B535:B539"/>
    <mergeCell ref="C535:C539"/>
    <mergeCell ref="G535:G539"/>
    <mergeCell ref="H535:I539"/>
    <mergeCell ref="H370:I370"/>
    <mergeCell ref="H422:I422"/>
    <mergeCell ref="H423:I427"/>
    <mergeCell ref="H428:I428"/>
    <mergeCell ref="H429:I433"/>
    <mergeCell ref="B512:B516"/>
    <mergeCell ref="C512:C516"/>
    <mergeCell ref="D512:D516"/>
    <mergeCell ref="A518:A522"/>
    <mergeCell ref="B518:B522"/>
    <mergeCell ref="C518:C522"/>
    <mergeCell ref="G518:G522"/>
    <mergeCell ref="H523:I523"/>
    <mergeCell ref="H518:I522"/>
    <mergeCell ref="A530:A534"/>
    <mergeCell ref="B530:B534"/>
    <mergeCell ref="C530:C534"/>
    <mergeCell ref="G530:G534"/>
    <mergeCell ref="H530:I534"/>
    <mergeCell ref="H52:I56"/>
    <mergeCell ref="J52:J56"/>
    <mergeCell ref="A507:A511"/>
    <mergeCell ref="B507:B511"/>
    <mergeCell ref="C507:C511"/>
    <mergeCell ref="G507:G511"/>
    <mergeCell ref="H507:I511"/>
    <mergeCell ref="A501:A505"/>
    <mergeCell ref="B501:B505"/>
    <mergeCell ref="H243:I243"/>
    <mergeCell ref="H244:I248"/>
    <mergeCell ref="H106:I106"/>
    <mergeCell ref="H144:I144"/>
    <mergeCell ref="H145:I149"/>
    <mergeCell ref="A95:A99"/>
    <mergeCell ref="B95:B99"/>
    <mergeCell ref="C95:C99"/>
    <mergeCell ref="G95:G99"/>
    <mergeCell ref="H150:I150"/>
    <mergeCell ref="A107:A111"/>
    <mergeCell ref="B107:B111"/>
    <mergeCell ref="C107:C111"/>
    <mergeCell ref="G107:G111"/>
    <mergeCell ref="H107:I111"/>
    <mergeCell ref="H151:I155"/>
    <mergeCell ref="H156:I156"/>
    <mergeCell ref="F512:F516"/>
    <mergeCell ref="A512:A516"/>
    <mergeCell ref="A495:A499"/>
    <mergeCell ref="B495:B499"/>
    <mergeCell ref="E512:E516"/>
    <mergeCell ref="H237:I237"/>
    <mergeCell ref="H238:I242"/>
    <mergeCell ref="A489:A493"/>
    <mergeCell ref="B489:B493"/>
    <mergeCell ref="C489:C493"/>
    <mergeCell ref="G489:G493"/>
    <mergeCell ref="H500:I500"/>
    <mergeCell ref="H489:I493"/>
    <mergeCell ref="H494:I494"/>
    <mergeCell ref="C495:C499"/>
    <mergeCell ref="G495:G499"/>
    <mergeCell ref="H495:I499"/>
    <mergeCell ref="A483:A487"/>
    <mergeCell ref="B483:B487"/>
    <mergeCell ref="C483:C487"/>
    <mergeCell ref="G483:G487"/>
    <mergeCell ref="H483:I48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5 priedas</vt:lpstr>
      <vt:lpstr>'5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</dc:creator>
  <cp:lastModifiedBy>Regina Katkevičienė</cp:lastModifiedBy>
  <cp:lastPrinted>2019-01-22T07:39:09Z</cp:lastPrinted>
  <dcterms:created xsi:type="dcterms:W3CDTF">2017-01-11T17:55:49Z</dcterms:created>
  <dcterms:modified xsi:type="dcterms:W3CDTF">2019-01-25T12:04:44Z</dcterms:modified>
</cp:coreProperties>
</file>