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filterPrivacy="1" defaultThemeVersion="124226"/>
  <xr:revisionPtr revIDLastSave="0" documentId="8_{206480E0-045B-4F21-8F0B-605DADA1A609}" xr6:coauthVersionLast="31" xr6:coauthVersionMax="31" xr10:uidLastSave="{00000000-0000-0000-0000-000000000000}"/>
  <bookViews>
    <workbookView xWindow="0" yWindow="0" windowWidth="18510" windowHeight="6780" tabRatio="905" xr2:uid="{00000000-000D-0000-FFFF-FFFF00000000}"/>
  </bookViews>
  <sheets>
    <sheet name="1.1 tikslas" sheetId="28" r:id="rId1"/>
    <sheet name="1.2 tikslas" sheetId="29" r:id="rId2"/>
    <sheet name="1.3 tikslas" sheetId="30" r:id="rId3"/>
    <sheet name="1.4 tikslas" sheetId="31" r:id="rId4"/>
    <sheet name="1.5 tikslas" sheetId="32" r:id="rId5"/>
    <sheet name="1.6 tikslas" sheetId="33" r:id="rId6"/>
    <sheet name="2.1 tikslas " sheetId="34" r:id="rId7"/>
    <sheet name="2.2 tikslas" sheetId="35" r:id="rId8"/>
    <sheet name="2.3 tikslas" sheetId="36" r:id="rId9"/>
    <sheet name="2.4 tikslas" sheetId="9" r:id="rId10"/>
    <sheet name="2.5 tikslas" sheetId="17" r:id="rId11"/>
    <sheet name="3.1 tikslas" sheetId="12" r:id="rId12"/>
    <sheet name="3.2 tikslas" sheetId="13" r:id="rId13"/>
    <sheet name="3.3 tikslas" sheetId="15" r:id="rId14"/>
    <sheet name="3.4 tikslas" sheetId="16" r:id="rId15"/>
    <sheet name="3.5. tikslas" sheetId="18" r:id="rId16"/>
    <sheet name="4.1 tikslas" sheetId="5" r:id="rId17"/>
    <sheet name="Lapas2" sheetId="22" state="hidden" r:id="rId18"/>
  </sheets>
  <definedNames>
    <definedName name="_Toc271728578" localSheetId="14">'3.4 tikslas'!$A$18</definedName>
    <definedName name="_Toc271728579" localSheetId="14">'3.4 tikslas'!$B$18</definedName>
    <definedName name="D_5b14f926_e0ce_4319_a5bf_bfb582860771" localSheetId="0">'1.1 tikslas'!$A$20</definedName>
    <definedName name="D_91669246_7603_42ee_b447_a66b8e640370" localSheetId="0">'1.1 tikslas'!$A$34</definedName>
    <definedName name="D_937c5c4f_429e_4dc2_81e8_a5f279b507b7" localSheetId="0">'1.1 tikslas'!$A$33</definedName>
    <definedName name="D_d18c827b_b450_4a64_866f_d89434594818" localSheetId="0">'1.1 tikslas'!$A$32</definedName>
    <definedName name="_xlnm.Print_Area" localSheetId="0">'1.1 tikslas'!$A$1:$J$34</definedName>
    <definedName name="_xlnm.Print_Area" localSheetId="1">'1.2 tikslas'!$A$2:$L$19</definedName>
    <definedName name="_xlnm.Print_Area" localSheetId="2">'1.3 tikslas'!$A$2:$L$16</definedName>
    <definedName name="_xlnm.Print_Area" localSheetId="3">'1.4 tikslas'!$A$1:$L$16</definedName>
    <definedName name="_xlnm.Print_Area" localSheetId="4">'1.5 tikslas'!$A$1:$J$28</definedName>
    <definedName name="_xlnm.Print_Area" localSheetId="5">'1.6 tikslas'!$A$1:$J$20</definedName>
    <definedName name="_xlnm.Print_Area" localSheetId="6">'2.1 tikslas '!$A$1:$J$25</definedName>
    <definedName name="_xlnm.Print_Area" localSheetId="7">'2.2 tikslas'!$A$1:$J$30</definedName>
    <definedName name="_xlnm.Print_Area" localSheetId="8">'2.3 tikslas'!$A$1:$J$19</definedName>
    <definedName name="_xlnm.Print_Area" localSheetId="9">'2.4 tikslas'!$A$1:$J$16</definedName>
    <definedName name="_xlnm.Print_Area" localSheetId="10">'2.5 tikslas'!$A$1:$J$11</definedName>
    <definedName name="_xlnm.Print_Area" localSheetId="11">'3.1 tikslas'!$A$1:$J$24</definedName>
    <definedName name="_xlnm.Print_Area" localSheetId="12">'3.2 tikslas'!$A$1:$J$24</definedName>
    <definedName name="_xlnm.Print_Area" localSheetId="13">'3.3 tikslas'!$A$1:$J$28</definedName>
    <definedName name="_xlnm.Print_Area" localSheetId="14">'3.4 tikslas'!$A$1:$J$22</definedName>
    <definedName name="_xlnm.Print_Area" localSheetId="15">'3.5. tikslas'!$A$1:$J$11</definedName>
    <definedName name="_xlnm.Print_Area" localSheetId="16">'4.1 tikslas'!$A$2:$J$53</definedName>
  </definedNames>
  <calcPr calcId="179017"/>
</workbook>
</file>

<file path=xl/calcChain.xml><?xml version="1.0" encoding="utf-8"?>
<calcChain xmlns="http://schemas.openxmlformats.org/spreadsheetml/2006/main">
  <c r="D24" i="33" l="1"/>
  <c r="E24" i="33"/>
  <c r="F24" i="33"/>
  <c r="G24" i="33"/>
  <c r="I18" i="31"/>
  <c r="J18" i="31"/>
  <c r="I17" i="30"/>
  <c r="J17" i="30"/>
  <c r="I20" i="29"/>
  <c r="J20" i="29"/>
  <c r="D24" i="29"/>
  <c r="E24" i="29"/>
  <c r="F24" i="29"/>
  <c r="G24" i="29"/>
  <c r="E6" i="22" l="1"/>
  <c r="G57" i="5"/>
  <c r="F57" i="5"/>
  <c r="E57" i="5"/>
  <c r="D57" i="5"/>
  <c r="G14" i="18"/>
  <c r="F14" i="18"/>
  <c r="E14" i="18"/>
  <c r="D14" i="18"/>
  <c r="G25" i="16"/>
  <c r="F25" i="16"/>
  <c r="E25" i="16"/>
  <c r="D25" i="16"/>
  <c r="G31" i="15"/>
  <c r="F31" i="15"/>
  <c r="E31" i="15"/>
  <c r="D31" i="15"/>
  <c r="G28" i="13"/>
  <c r="F28" i="13"/>
  <c r="E28" i="13"/>
  <c r="D28" i="13"/>
  <c r="G28" i="12"/>
  <c r="F28" i="12"/>
  <c r="E28" i="12"/>
  <c r="D28" i="12"/>
  <c r="G14" i="17"/>
  <c r="F14" i="17"/>
  <c r="E14" i="17"/>
  <c r="D14" i="17"/>
  <c r="E4" i="22" l="1"/>
  <c r="F4" i="22"/>
  <c r="G4" i="22"/>
  <c r="H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Autorius</author>
  </authors>
  <commentList>
    <comment ref="I9" authorId="0" shapeId="0" xr:uid="{00000000-0006-0000-0200-000001000000}">
      <text>
        <r>
          <rPr>
            <b/>
            <sz val="9"/>
            <color indexed="81"/>
            <rFont val="Tahoma"/>
            <family val="2"/>
            <charset val="186"/>
          </rPr>
          <t>Autorius:</t>
        </r>
        <r>
          <rPr>
            <sz val="9"/>
            <color indexed="81"/>
            <rFont val="Tahoma"/>
            <family val="2"/>
            <charset val="186"/>
          </rPr>
          <t xml:space="preserve">
nn, caritas, dotac., pag.pin., sotas</t>
        </r>
      </text>
    </comment>
  </commentList>
</comments>
</file>

<file path=xl/sharedStrings.xml><?xml version="1.0" encoding="utf-8"?>
<sst xmlns="http://schemas.openxmlformats.org/spreadsheetml/2006/main" count="2480" uniqueCount="1372">
  <si>
    <t>Už tikslo įgyvendinimą atsakingas Švietimo, kultūros ir sporto dep.</t>
  </si>
  <si>
    <t>Eil. Nr.</t>
  </si>
  <si>
    <t>Veiksmo pavadinimas</t>
  </si>
  <si>
    <t xml:space="preserve">Veiksmo aprašymas, detalizacija </t>
  </si>
  <si>
    <t>Organizatoriai, vykdytojai 
(administracijos padalinys)</t>
  </si>
  <si>
    <t>Veiksmo įgyvendinimo stadija</t>
  </si>
  <si>
    <t>Rezultatas</t>
  </si>
  <si>
    <t>Lėšos (tūkst.lt)</t>
  </si>
  <si>
    <t>Įvykdytų darbų aprašymas, komentarai</t>
  </si>
  <si>
    <t>Nuoroda į veiklos planą</t>
  </si>
  <si>
    <t>Pagrindinis atsakingas (koordinuojantis)</t>
  </si>
  <si>
    <t>Kiti atsakingi 
(kai keli atsakingi)</t>
  </si>
  <si>
    <t xml:space="preserve">Iš viso sunaudota lėšų </t>
  </si>
  <si>
    <t>Iš jų savivaldybės</t>
  </si>
  <si>
    <t>3</t>
  </si>
  <si>
    <t>1.1.</t>
  </si>
  <si>
    <t>1.1.1.</t>
  </si>
  <si>
    <t>UŽDAVINYS.  Užtikrinti kokybišką ir šiuolaikišką ugdymo sistemą (Švietimo, kultūros ir sporto departamentas)</t>
  </si>
  <si>
    <t>1.1.1.1</t>
  </si>
  <si>
    <t>2010–2012</t>
  </si>
  <si>
    <t>Švietimo, kultūros ir sporto departamentas</t>
  </si>
  <si>
    <t>n.d.</t>
  </si>
  <si>
    <t>1.1.1.2</t>
  </si>
  <si>
    <t>Įvykdytas</t>
  </si>
  <si>
    <t>1.1.1.3</t>
  </si>
  <si>
    <t>1.1.1.4</t>
  </si>
  <si>
    <t>2010–2020</t>
  </si>
  <si>
    <t>Tenkinami suaugusiųjų formaliojo švietimo  poreikiai ir programų pasiūla.</t>
  </si>
  <si>
    <t>1.1.1.5</t>
  </si>
  <si>
    <t>Plėtoti nuotolinį mokymą</t>
  </si>
  <si>
    <t xml:space="preserve">a) Vykdyti nuotolinį mokymą Vilniaus Ozo vidurinėje mokykloje;
b) Tenkinti nuotolinio mokymosi poreikį.
</t>
  </si>
  <si>
    <t>1.1.1.6</t>
  </si>
  <si>
    <t>Atnaujinti ir plėsti Vilniaus miesto savivaldybės ugdymo įstaigų pastatus</t>
  </si>
  <si>
    <t>1.1.1.7</t>
  </si>
  <si>
    <t>Aprūpinti Vilniaus miesto savivaldybės ugdymo įstaigas šiuolaikinėmis mokymo priemonėmis</t>
  </si>
  <si>
    <t>Aprūpinti mokymo priemonėmis formaliojo ir neformaliojo ugdymo įstaigas, atsižvelgiant į jų poreikius ir finansines galimybes.</t>
  </si>
  <si>
    <t>1.1.1.8</t>
  </si>
  <si>
    <t>Nevykdytas dėl lėšų trūkumo</t>
  </si>
  <si>
    <t>1.1.2.</t>
  </si>
  <si>
    <t>UŽDAVINYS.  Skatinti vaikų ir jaunimo užimtumą bei socializaciją  (Švietimo, kultūros ir sporto departamentas)</t>
  </si>
  <si>
    <t>1.1.2.1</t>
  </si>
  <si>
    <t>Skatinti vaikų ir jaunimo socializacijos bei vasaros poilsio programų įgyvendinimą</t>
  </si>
  <si>
    <t xml:space="preserve">a) Organizuoti vaikų ir jaunimo socializacijos rėmimo konkursus;
b) Organizuoti vaikų vasaros poilsio programų rėmimo konkursus;
c) Rengti kultūrinius, sveikos gyvensenos, švietėjiškus vaikų ir jaunimo vasaros užimtumo projektus ir renginius;
d) Praplėsti neformaliojo ugdymo įstaigų teikiamų paslaugų spektrą.
</t>
  </si>
  <si>
    <t>Vilniaus sveiko miesto biuras</t>
  </si>
  <si>
    <t>1.1.2.2</t>
  </si>
  <si>
    <t>Organizuoti vaikų ir jaunimo socialinės atskirties mažinimo bei užimtumo projektų įgyvendinimą</t>
  </si>
  <si>
    <t>Socialinių reikalų ir sveikatos departamentas</t>
  </si>
  <si>
    <t>Organizuoti mokinių konkursai, olimpiados</t>
  </si>
  <si>
    <t>1.1.2.3</t>
  </si>
  <si>
    <t>Skatinti vaikų ir jaunimo nusikalstamumo ir žalingų įpročių prevencijos programų įgyvendinimą</t>
  </si>
  <si>
    <t>Vykdytos nusikalstamumo ir žalingų įpročių prevencijos priemonės ir renginiai.</t>
  </si>
  <si>
    <t>1.1.3.</t>
  </si>
  <si>
    <t>UŽDAVINYS.  Užtikrinti jaunimo politikos plėtrą  (Jaunimo reikalų skyrius)</t>
  </si>
  <si>
    <t>1.1.3.1</t>
  </si>
  <si>
    <t>Jaunimo reikalų skyrius</t>
  </si>
  <si>
    <t>1.1.3.2</t>
  </si>
  <si>
    <t>Terminas 2010-2020 metams</t>
  </si>
  <si>
    <t>1.4.</t>
  </si>
  <si>
    <t>TIKSLAS. Užtikrintas saugumas mieste (Saugaus miesto departamentas)</t>
  </si>
  <si>
    <t>1.4.1.</t>
  </si>
  <si>
    <t>UŽDAVINYS.  Įgyvendinti nusikaltimų ir kitų teisės pažeidimų prevencines priemones (Saugaus miesto departamentas)</t>
  </si>
  <si>
    <t>1.4.1.1</t>
  </si>
  <si>
    <t>Saugaus miesto departamentas</t>
  </si>
  <si>
    <t>16 programa</t>
  </si>
  <si>
    <t>1.4.1.2</t>
  </si>
  <si>
    <t>1.4.1.3</t>
  </si>
  <si>
    <t>1.4.1.4</t>
  </si>
  <si>
    <t>1.4.2.</t>
  </si>
  <si>
    <t>UŽDAVINYS.  Sukurti viešosios tvarkos užtikrinimo sistemą (Saugaus miesto departamentas)</t>
  </si>
  <si>
    <t>1.4.2.1</t>
  </si>
  <si>
    <t>1.4.2.2</t>
  </si>
  <si>
    <t>1.4.2.3</t>
  </si>
  <si>
    <t>Užtikrinti faktais grįstą jaunimo politikos plėtrą vykdant reguliarią jaunimo ir jaunimo organizacijų situacijos stebėseną</t>
  </si>
  <si>
    <t>2015–2020</t>
  </si>
  <si>
    <t>Didinti jaunimo bei formalių ir neformalių jaunimo grupių integraciją į miesto ekonominį, pilietinį, socialinį ir kultūrinį gyvenimą</t>
  </si>
  <si>
    <t xml:space="preserve">1. Bendradarbiaujant su jaunimo politikos srityse veikiančiomis įstaigomis rengti ir reguliariai atnaujinti veiklos planą.
2. Bendradarbiauti su jaunimo politikos srityse veikiančiomis įstaigomis įgyvendinant bendras veiklas, numatytas veiklos programoje 04 „Vaikų ir jaunimo socializacija“.
3. Rengti programas kartu su kitais Vilniaus miesto savivaldybės administracijos struktūriniais padaliniais siekiant atnaujinti vaikų žaidimo aikšteles, sporto infrastruktūrą, didinant neformalaus ugdymo prieinamumą jauniems žmonėms, kuriant darbui skirtas lauko erdves Vilniaus parkuose.
</t>
  </si>
  <si>
    <t xml:space="preserve">1. Plėtoti atviro darbo su jaunimu, darbo su jaunimu gatvėje, mobilaus darbo paslaugas ir infrastruktūrą atsižvelgiant į seniūnijų poreikį.
2. Plėtoti darbą su niekur nedirbančiu, nesimokančiu ir mokymuose nedalyvaujančiu jaunimu.
3. Plėtoti esamus ir kurti naujus atvirus jaunimo centrus ir erdves.
</t>
  </si>
  <si>
    <t>1.1.3.5</t>
  </si>
  <si>
    <t>Užtikrinti jaunų žmonių informavimą</t>
  </si>
  <si>
    <t xml:space="preserve">a) 2015 metais finansuotas vaizdo stebėjimo kamerų vaizdo transliavimo paslaugų teikimas ir neįgaliųjų, dirbančių prie šių vaizdo stebėjimo kamerų, darbo užmokestis. 
Finansuotas Vilniaus apskrities priešgaisrinės gelbėjimo valdybos aplinkosauginis prevencinis projektas – „Galimų ekologinių situacijų, avarijų ir įvykių padarinių šalinimas“.  Pagal sutartį su UAB „Grinda“ išvežtas gyvsidabris iš sandėlių, esančių Nemenčinės II kaime, Vilniaus rajone. 
Kartu su Vilniaus apskrities vyriausiojo policijos komisariato Kelių policijos valdyba aktyviai vykdytos saugaus eismo priemonės Jungtinių Tautų paskelbtos saugaus eismo savaitės „Vaikai ir saugus eismas“ metu 2015 m. gegužės 4-10 d.
Kartu su AB „Lietuvos draudimas“ ir Vilniaus apskrities vyriausiuoju policijos komisariatu 2015 m. rugsėjo-spalio mėnesiais vykdyta kasmetinė eismo saugumo akcija „Apsaugok mane“. 
2015 m. rugsėjo 29 d. organizuotas Vilniaus licėjaus (Širvintų g. 82) priekinės sienos nuvalymo nuo nelegalių grafičių renginys „Terlionių išleistuvės“. Renginio metu pristatytos statinių apsaugos nuo grafičių priemonės, vykdoma nelegalių grafičių prevencija,  akcentuota grafičiais daroma žala, atsakomybė. 
Kartu su policijos pareigūnais vykdytos prevencinės priemonės poilsiavietėse, siekiant užtikrinti viešąją tvarką ir užkardyti alkoholinių gėrimų vartojimą, vykdytos priemonės kitose vietose, kuriose gali rinktis ir girtauti (svaigintis) nepilnamečiai ir kiti asmenys. 
Kartu su policija vykdyta Keleivių vežimo lengvaisiais automobiliais-taksi taisyklių laikymosi kontrolė. Vykdytos priemonės Vilniaus oro uoste, siekiant užkardyti bagažo vagystes, Kelių eismo taisyklių pažeidimus ir taksi paslaugas teikiančių vairuotojų galimus pažeidimus. 
</t>
  </si>
  <si>
    <t xml:space="preserve">2015 metais organizuotas AB „Lietuvos draudimas“ parengtų akcijos „Apsaugok mane“ plakatų platinimas. Akcijos metu padovanotos saugaus eismo knygelės bendrojo ugdymo įstaigų pradinėms klasėms.  
Jungtinių Tautų saugaus eismo savaitei „Vaikai ir saugus eismas“, vykusiai 2015 m. gegužės 4-10 d., parengtos atmintinės vaikams ir plakatai mokykloms kaip saugiai elgtis kelyje. Plakatai išplatinti bendrojo ugdymo įstaigoms, kuriose mokosi pradinių klasių moksleiviai, atmintinės išdalintos moksleiviams įvairių renginių metu. 
Atnaujinti ir platinti lankstinukai, plakatai, informuojantys apie gyvūnų laikymo reikalavimus Vilniaus mieste. 
Parengti ir išplatinti pranešimai gyventojams dėl atliekų tvarkymo, sklypų priežiūros reikalavimų ir kitomis temomis. 
</t>
  </si>
  <si>
    <t>a)</t>
  </si>
  <si>
    <t>b)</t>
  </si>
  <si>
    <t>1.4.1.1 REZULTATAI</t>
  </si>
  <si>
    <t xml:space="preserve">c) </t>
  </si>
  <si>
    <t xml:space="preserve">2015 metais teikta informacija gyventojams, Rinkodaros ir komunikacijos skyriui, žiniasklaidai apie vykdomas Saugaus miesto departamento veiklas, priemones, prevencines akcijas, renginius.  
Dalyvauta organizuojant 2015 m. birželio 11 d. vykusį Nusikalstamumo prevencijos per aplinkos dizainą metodo (angl. CPTED – Crime prevention through environmental design) pristatymą bendruomenėms, daugiabučių namų administratoriams ir bendrijoms, Vilniaus miesto savivaldybės vadovybei ir administracijos padaliniams. 
Duotas interviu 2015 m. birželio 19 d. LNK žinių laidai apie slėptuves bei patalpas, kuriose būtų galima pasislėpti nelaimės atveju. 
Teikta informacija kitoms žiniasklaidos laidoms. 
</t>
  </si>
  <si>
    <t>Už tikslo įgyvendinimą atsakingas Administracijos direktorius</t>
  </si>
  <si>
    <t>4.1.</t>
  </si>
  <si>
    <t>TIKSLAS. Aukšta teikiamų paslaugų ir funkcijų vykdymo kokybė (Administracijos direktorius)</t>
  </si>
  <si>
    <t>4.1.1.</t>
  </si>
  <si>
    <t>Tobulinti savivaldybės valdymą (Administracijos direktorius)</t>
  </si>
  <si>
    <t>4.1.1.1</t>
  </si>
  <si>
    <t>Sureguliuoti ilgalaikio ir trumpalaikio planavimo sistemas</t>
  </si>
  <si>
    <t>Gerinti planavimo procesus, tobulinti veiklos ir strateginių planų rengimą, valdymą, užtikrinant sąryšius ir pan.</t>
  </si>
  <si>
    <t>Administracijos direktorius</t>
  </si>
  <si>
    <t xml:space="preserve">16 programa </t>
  </si>
  <si>
    <t>4.1.1.2</t>
  </si>
  <si>
    <t>Tobulinti darbų organizavimo procesus</t>
  </si>
  <si>
    <t>4.1.1.3</t>
  </si>
  <si>
    <t>Tobulinti personalo valdymą</t>
  </si>
  <si>
    <t xml:space="preserve">a) Ieškoti papildomų galimybių (finansavimo šaltinių) Savivaldybės darbuotojų gebėjimams didinti, bendradarbiavimo projektams įgyvendinti;
b) Efektyviai panaudoti turimus žmogiškuosius išteklius, sudaryti sąlygas nuolatiniam Savivaldybės darbuotojų gebėjimų tobulinimui ir kvalifikacijos kėlimui.
</t>
  </si>
  <si>
    <t xml:space="preserve">16 programa  </t>
  </si>
  <si>
    <t>4.1.1.4</t>
  </si>
  <si>
    <t>Diegti modernius vadybos metodus, sistemas</t>
  </si>
  <si>
    <t>Šiuo metu egzistuojančių ir naujų sistemų, valdymo įrankių modernizavimas, kūrimas ir diegimas (pvz. kokybės vadybos sistemų, bendrojo vertinimo modelio (BVM), valdymo, orientuoto į rezultatus (VORT) ir pan., atsižvelgiant į savivaldybės administracijos poreikį ir aktualijas).</t>
  </si>
  <si>
    <t>4.1.1.5</t>
  </si>
  <si>
    <t>Skatinti kokybinius savivaldos administravimo ir finansavimo pokyčius</t>
  </si>
  <si>
    <t>2011–2020</t>
  </si>
  <si>
    <t>Teisės departamentas</t>
  </si>
  <si>
    <t xml:space="preserve">16 programa   </t>
  </si>
  <si>
    <t>4.1.1.6</t>
  </si>
  <si>
    <t>Vykdyti skaidrią ir ekonomišką Savivaldybės turto reformą</t>
  </si>
  <si>
    <t>2010–2015</t>
  </si>
  <si>
    <t>4.1.1.7</t>
  </si>
  <si>
    <t>Tinkamai pasirengti 2014–2020 metų ES struktūrinės paramos programavimo laikotarpiui</t>
  </si>
  <si>
    <t>4.1.1.8</t>
  </si>
  <si>
    <t>Savivaldybėje sukurti ir įdiegti naujus informacinių technologijų ir sistemų sprendimus</t>
  </si>
  <si>
    <t>4.1.1.9</t>
  </si>
  <si>
    <t>Plėtoti Vilniaus miesto GIS (geografinę informacinę sistemą)</t>
  </si>
  <si>
    <t>4.1.2.</t>
  </si>
  <si>
    <t>UŽDAVINYS.  Plėsti „elektroninio miesto“ paslaugų teikimą visuomenei (E. miesto departamentas)</t>
  </si>
  <si>
    <t>4.1.2.1</t>
  </si>
  <si>
    <t>Tobulinti „vartotojui draugišką“, neįgaliesiems prieinamą miesto interneto svetainę</t>
  </si>
  <si>
    <t>4.1.2.2</t>
  </si>
  <si>
    <t>Inicijuoti Savivaldybės kuruojamų įmonių modernių interneto svetainių kūrimą ir elektroninių paslaugų teikimą gyventojams</t>
  </si>
  <si>
    <t>4.1.2.3</t>
  </si>
  <si>
    <t>Diegti ir plėtoti elektronines aplinkos apsaugos ir stebėsenos priemones</t>
  </si>
  <si>
    <t>4.1.2.4</t>
  </si>
  <si>
    <t>Diegti ir plėtoti elektroninio švietimo priemones</t>
  </si>
  <si>
    <t>4.1.2.5</t>
  </si>
  <si>
    <t>Diegti ir plėtoti elektroninės sveikatos priemones</t>
  </si>
  <si>
    <t>4.1.2.6</t>
  </si>
  <si>
    <t>Diegti informacines technologijas, padėsiančias efektyviau teikti ir planuoti socialines paslaugas</t>
  </si>
  <si>
    <t>2012–2020</t>
  </si>
  <si>
    <t>4.1.2.7</t>
  </si>
  <si>
    <t>Diegti intelektualias transporto valdymo sistemas</t>
  </si>
  <si>
    <t>4.1.2.8</t>
  </si>
  <si>
    <t>4.1.2.9</t>
  </si>
  <si>
    <t>Plėtoti elektroninės valdžios priemones</t>
  </si>
  <si>
    <t>Plėtoti elektroninės demokratijos priemones</t>
  </si>
  <si>
    <t xml:space="preserve">7 programa </t>
  </si>
  <si>
    <t>4.1.3.</t>
  </si>
  <si>
    <t>4.1.3.1</t>
  </si>
  <si>
    <t>Užtikrinti galimybes Vilniaus ir užsienio specialistams keistis dalykine informacija ir patirtimi</t>
  </si>
  <si>
    <t>4.1.3.2</t>
  </si>
  <si>
    <t>Skatinti tarpinstitucinį bendradarbiavimą tarptautinių iniciatyvų įgyvendinimo tikslais</t>
  </si>
  <si>
    <t>Įtvirtinti, užmegzti glaudaus bendradarbiavimo santykius su Lietuvos institucijomis, inicijuojant bendrus projektus su užsienio šalių partneriais.</t>
  </si>
  <si>
    <t>4.1.3.3</t>
  </si>
  <si>
    <t>Skatinti Tarptautinio bendradarbiavimo tarybos veiklos plėtrą</t>
  </si>
  <si>
    <t>Naujų projektų, iniciatyvų įgyvendinimas.</t>
  </si>
  <si>
    <t>4.1.3.4</t>
  </si>
  <si>
    <t>Skatinti visuomeninių ir nevyriausybinių organizacijų socialines, kultūrines, ekonomines iniciatyvas</t>
  </si>
  <si>
    <t>Už tikslo įgyvendinimą atsakingas Socialinių reikalų ir sveikatos dep.</t>
  </si>
  <si>
    <t xml:space="preserve">Veiksmo aprašymas, detalizacija 
</t>
  </si>
  <si>
    <t>Lėšos (tūkst.Eur)</t>
  </si>
  <si>
    <t>1.3.</t>
  </si>
  <si>
    <t>TIKSLAS. Užtikrinta visavertė ir saugi socialinė aplinka (Socialinių reikalų ir sveikatos departamentas)</t>
  </si>
  <si>
    <t>1.3.1.</t>
  </si>
  <si>
    <t>UŽDAVINYS. Užtikrinti socialinių paslaugų prieinamumą ir kokybę (Socialinių reikalų ir sveikatos departamentas)</t>
  </si>
  <si>
    <t>1.3.1.1</t>
  </si>
  <si>
    <t>Plėtoti socialines paslaugas krizinėse situacijose atsidūrusioms šeimoms</t>
  </si>
  <si>
    <t>2 programa</t>
  </si>
  <si>
    <t>1.3.1.2</t>
  </si>
  <si>
    <t>2011-2020</t>
  </si>
  <si>
    <t>1.3.1.3</t>
  </si>
  <si>
    <t>1.3.1.4</t>
  </si>
  <si>
    <t>1.2.</t>
  </si>
  <si>
    <t>TIKSLAS. Sveika visuomenė ir efektyvi sveikatos priežiūros sistema (Socialinių reikalų ir sveikatos departamentas)</t>
  </si>
  <si>
    <t>1.2.1.</t>
  </si>
  <si>
    <t>UŽDAVINYS.  Formuoti sveiką visuomenę, propaguoti sveiką gyvenseną ir ekologišką gyvenimo būdą (Socialinių reikalų ir sveikatos departamentas)</t>
  </si>
  <si>
    <t>1.2.1.1</t>
  </si>
  <si>
    <t>1.2.1.2</t>
  </si>
  <si>
    <t>1.2.1.3</t>
  </si>
  <si>
    <t xml:space="preserve">UŽDAVINYS. Padidinti asmens sveikatos priežiūros paslaugų kokybę ir prieinamumą (Socialinių reikalų ir sveikatos departamentas) </t>
  </si>
  <si>
    <t>1.2.2.1</t>
  </si>
  <si>
    <t>Optimizuoti ambulatorinių sveikatos priežiūros paslaugų tinklą</t>
  </si>
  <si>
    <t>1.2.2.2</t>
  </si>
  <si>
    <t>Optimizuoti stacionarių sveikatos priežiūros paslaugų tinklą</t>
  </si>
  <si>
    <t>1.2.2.3</t>
  </si>
  <si>
    <t>Padidinti slaugos sveikatos priežiūros paslaugų prieinamumą</t>
  </si>
  <si>
    <t>1.2.2.4</t>
  </si>
  <si>
    <t>Tobulinti Vilniaus miesto savivaldybės psichikos sveikatos ir kitų specializuotų paslaugų teikimą</t>
  </si>
  <si>
    <t>1.2.2.5</t>
  </si>
  <si>
    <t>Gerinti greitosios medicinos pagalbos paslaugų teikimą</t>
  </si>
  <si>
    <t>1.2.2.6</t>
  </si>
  <si>
    <t>Gerinti sveikatos priežiūros paslaugas teikiančių savivaldybės įstaigų infrastruktūrą</t>
  </si>
  <si>
    <t>1.2.2.7</t>
  </si>
  <si>
    <t>Organizuoti sveikatos priežiūros paslaugas be tėvų globos likusiems vaikams</t>
  </si>
  <si>
    <t>1.3.2.</t>
  </si>
  <si>
    <t>UŽDAVINYS. Užtikrinti socialinio būsto prieinamumą ir efektyvų valdymą (Socialinių reikalų ir sveikatos departamentas)</t>
  </si>
  <si>
    <t>1.3.2.1</t>
  </si>
  <si>
    <t>Vykdyti Savivaldybės būsto poreikio tyrimus, įvertinant atskirų socialinių grupių poreikius</t>
  </si>
  <si>
    <t>–</t>
  </si>
  <si>
    <t>5 programa</t>
  </si>
  <si>
    <t>1.3.2.2</t>
  </si>
  <si>
    <t>Didinti Savivaldybės butų fondą</t>
  </si>
  <si>
    <t>1.3.2.3</t>
  </si>
  <si>
    <t>Optimizuoti socialinio būsto fondo valdymą, naudojimą ir kontrolę</t>
  </si>
  <si>
    <t>2010–2018</t>
  </si>
  <si>
    <t>Miesto plėtros departamentas</t>
  </si>
  <si>
    <t>2010–2013</t>
  </si>
  <si>
    <t>Seniūnijos</t>
  </si>
  <si>
    <t>2.1.</t>
  </si>
  <si>
    <t>2.1.1.</t>
  </si>
  <si>
    <t>2.1.1.1</t>
  </si>
  <si>
    <t>Plėtoti verslo įmonių rėmimo sistemą, rengti ir įgyvendinti verslo skatinimo projektus, stiprinti savivaldybės ir asocijuotų verslo struktūrų bendradarbiavimą</t>
  </si>
  <si>
    <t>2.1.1.2</t>
  </si>
  <si>
    <t>Remti verslo organizacijų iniciatyvas ir aktyviai prisidėti rengiant įstatymų pataisas, gerinančias verslo sąlygas</t>
  </si>
  <si>
    <t>2.1.1.3</t>
  </si>
  <si>
    <t>Skatinti verslui skirtų paslaugų plėtrą ir jų prieinamumą</t>
  </si>
  <si>
    <t xml:space="preserve">a) Tobulinti (supaprastinti) verslo licencijų ir
leidimų išdavimo tvarką;
b) Padaryti paprastesnį leidimų įrengti ir eksploatuoti išorinę vaizdinę reklamą išdavimą;
c) Supaprastinti negyvenamų patalpų nuomos sąlygas ir nekilnojamojo turto privatizavimo procesus.
</t>
  </si>
  <si>
    <t>2.1.1.4</t>
  </si>
  <si>
    <t>Vykdyti aktyvią darbo rinkos užimtumo ir nedarbo mažinimo politiką</t>
  </si>
  <si>
    <t>VšĮ „Vilniečių užimtumo skatinimo agentūra“, Teisės departamentas</t>
  </si>
  <si>
    <t>2.1.2.</t>
  </si>
  <si>
    <t>2.1.2.1</t>
  </si>
  <si>
    <t>Investuotojams sudaryti patrauklų miesto įvaizdį</t>
  </si>
  <si>
    <t>2.1.2.2</t>
  </si>
  <si>
    <t>Skatinti privataus ir viešojo sektoriaus bendradarbiavimą Vilniaus mieste</t>
  </si>
  <si>
    <t>2.1.2.3</t>
  </si>
  <si>
    <t>Potencialiems investuotojams užsienio šalyse organizuoti Vilniaus miesto pristatymus</t>
  </si>
  <si>
    <t>2.1.3.</t>
  </si>
  <si>
    <t>UŽDAVINYS. Vykdyti subalansuotą komercinių ir pramoninių teritorijų plėtrą (Miesto plėtros departamentas)</t>
  </si>
  <si>
    <t>2.1.3.1</t>
  </si>
  <si>
    <t>Skatinti harmoningą logistikos centrų kūrimąsi</t>
  </si>
  <si>
    <t>Skatinti logistikos centrų kūrimąsi Gariūnuose, prie Lentvario ir Minsko plento, kitose Vilniaus vietose.</t>
  </si>
  <si>
    <t>13 programa</t>
  </si>
  <si>
    <t>2.1.3.2</t>
  </si>
  <si>
    <t>Skatinti harmoningą pramonės veiklos plėtrą</t>
  </si>
  <si>
    <t>Skatinti pramonės veiklos plėtrą Kuprioniškėse, prie Lentvario ir kitose Vilniaus vietose.</t>
  </si>
  <si>
    <t>2.1.4.</t>
  </si>
  <si>
    <t>2.1.4.1</t>
  </si>
  <si>
    <t>Inicijuoti ir paremti tyrimus, skirtus identifikuoti Vilniaus žinių ekonomikos išteklius, naujas potencialias žinių ekonomikos sritis ir jų plėtros galimybes</t>
  </si>
  <si>
    <t>Identifikuoti Vilniaus žinių ekonomikos išteklius, nustatyti jų specializaciją ir konkurencinius pranašumus tarptautiniu kontekstu.</t>
  </si>
  <si>
    <t>2.1.4.2</t>
  </si>
  <si>
    <t>Vykdyti informacijos sklaidą Lietuvoje ir užsienyje, siekiant supažindinti su Vilniaus žinių ekonomikos galimybėmis</t>
  </si>
  <si>
    <t xml:space="preserve">a) Bendros mokslo, studijų, verslo ir savivaldybės konferencijos, seminarai, parodos ir kt., siekiant žinių ekonomikos svarbos pripažinimo;
b) Organizuoti seminarus Lietuvos ir užsienio žiniasklaidos atstovams, supažindinant juos su Vilniaus žinių ekonomikos galimybėmis.
</t>
  </si>
  <si>
    <t>2.1.4.3</t>
  </si>
  <si>
    <t>Inicijuoti mokslo, verslo ir vietinės valdžios bendradarbiavimą skatinančius projektus, kurie prisidėtų pritraukiant investicijas moksliniams tyrimams, inovacijoms ir aukštųjų technologijų verslo plėtrai</t>
  </si>
  <si>
    <t>a) Bendradarbiauti inicijuojant projektus, kurie padėtų pritraukti investicijas moksliniams tyrimams, inovacijoms ir aukštųjų technologijų verslo plėtrai;
b) Prisidėti prie VšĮ „Saulėtekio slėnis“ branduolio infrastruktūros tobulinimo plėtros.</t>
  </si>
  <si>
    <t>2.2.</t>
  </si>
  <si>
    <t>2.2.1.</t>
  </si>
  <si>
    <t>UŽDAVINYS.  Išplėtoti viešąją turizmo infrastruktūrą (Miesto ūkio ir transporto departamentas)</t>
  </si>
  <si>
    <t>2.2.1.1</t>
  </si>
  <si>
    <t>Parengti ir įgyvendinti pagrindinių patekimo vietų į miestą („miesto vartų“) sutvarkymo programą</t>
  </si>
  <si>
    <t>a) Parengti pagrindinių patekimo vietų į miestą sutvarkymo programą;
b) Atnaujinti dangas, pastatų fasadus, pėsčiųjų zonas ir sutvarkyti želdinius, ypatingą dėmesį skiriant oro uostui, geležinkelio ir autobusų stotims, oro uosto – miesto centro trasai bei Savanorių prospektui, Ukmergės pl. Ir kitoms Vilniaus vietoms.</t>
  </si>
  <si>
    <t>Miesto ūkio ir transporto departamentas</t>
  </si>
  <si>
    <t>14 programa</t>
  </si>
  <si>
    <t>2.2.1.2</t>
  </si>
  <si>
    <t>Įrengti Vilniaus miesto apžvalgos aikšteles</t>
  </si>
  <si>
    <t>Pagal patikslintą išdėstymo schemą įrengti apžvalgos aikšteles.</t>
  </si>
  <si>
    <t>2013–2020</t>
  </si>
  <si>
    <t>2.2.1.3</t>
  </si>
  <si>
    <t>Užtikrinti viešųjų tualetų plėtrą ir jų būklės gerinimą</t>
  </si>
  <si>
    <t xml:space="preserve">a) Įrengti viešuosius automatinius tualetus miesto
centrinėje dalyje:
1) Olimpiečių g.;
2) ties Liejyklos ir Universiteto gatvių sankirta;
3) skvere ties Vilniaus ir Liejyklos gatvių sankirta;
4) K. Sirvydo skvere;
5) Užupio skvere;
6) Vokiečių g.,
7) Tymo kvartale;
8) automobilių stovėjimo aikštelėje ties Arklių ir Visų Šventųjų gatvių sankirta;
9) šalia Rasų kapinių ir kt.
b) Įrengti viešuosius tualetus miesto mikrorajonuose.
</t>
  </si>
  <si>
    <t>2.2.1.4</t>
  </si>
  <si>
    <t>Plėtoti konferencinio turizmo infrastruktūrą</t>
  </si>
  <si>
    <t xml:space="preserve">a) Stiprinti LITEXPO parodų centro tarptautinį pripažinimą, tobulinti šio objekto susisiekimo infrastruktūrą;
b) Pritraukti privačių investuotojų lėšų tarptautinio lygio konferencijų centro, kurio didžiausioje salėje tilptų 3000–5000 konferencijų dalyvių, turinčio pakankamus maitinimo pajėgumus, sales po plenarinių posėdžių ir nedidelę ekspozicijų salę, įkūrimui.
</t>
  </si>
  <si>
    <t>12 programa</t>
  </si>
  <si>
    <t>2.2.2.</t>
  </si>
  <si>
    <t>UŽDAVINYS.  Sudaryti sąlygas turizmo paslaugų plėtrai (Ekonomikos ir investicijų departamentas)</t>
  </si>
  <si>
    <t>2.2.2.1</t>
  </si>
  <si>
    <t>Plėsti Vilniaus turizmo informacijos centrų veiklą</t>
  </si>
  <si>
    <t xml:space="preserve">a) Užtikrinti informacijos pateikimą ir palaikymą interneto svetainėse www.vilnius-tourism.lt ir www.vilnius–events.lt penkiomis kalbomis: lietuvių, anglų, vokiečių, lenkų, rusų;
b) Susieti VTIC paslaugas ir informaciją su naujausiomis technologijomis ir socialiniais tinklais;
c) Įgyvendinti turistinio maršruto Hop on – Hop off idėją.
</t>
  </si>
  <si>
    <t>Vilniaus turizmo informacijos centras</t>
  </si>
  <si>
    <t>2.2.2.2</t>
  </si>
  <si>
    <t>Gerinti turizmo sektoriaus paslaugų kokybę ir darbuotojų gebėjimus</t>
  </si>
  <si>
    <t>a) Organizuoti konkursą „Vilniaus svetingumas“;
b) Organizuoti mokymus turizmo paslaugų sferos darbuotojams.</t>
  </si>
  <si>
    <t>2.2.2.3</t>
  </si>
  <si>
    <t>Sukurti sąlygas konferencinio turizmo plėtrai Vilniaus mieste</t>
  </si>
  <si>
    <t>2.2.2.4</t>
  </si>
  <si>
    <t>Skatinti turizmo produktų įvairovę ir didinti turizmo produktų pasiūlą</t>
  </si>
  <si>
    <t xml:space="preserve">a) Kurti naujus kultūrinio, konferencijų, skatinamojo turizmo produktus;
b) Skleisti informaciją apie esamus ir sukurtus naujus turizmo produktus vietos ir užsienio turizmo rinkose;
c) Sudaryti sąlygas verslo įmonėms Neries pakrantėse ir salose teikti maitinimo paslaugas vasaros sezono metu;
d) Vystyti viešųjų dviračių nuomos paslaugų plėtrą – paskelbti konkursą dviračių stovų įrengimui ir rinkliavos rinkimui, užtikrinti dviračių nuomos paslaugų teikimą.
</t>
  </si>
  <si>
    <t>Miesto plėtros departamentas, Miesto ūkio ir transporto departamentas, Vilniaus turizmo informacijos centras</t>
  </si>
  <si>
    <t>2.2.3.</t>
  </si>
  <si>
    <t>2.2.3.1</t>
  </si>
  <si>
    <t>Užtikrinti turizmo sektoriaus stebėsenos sistemos įgyvendinimą</t>
  </si>
  <si>
    <t>2.2.3.2</t>
  </si>
  <si>
    <t>Skleisti informaciją apie Vilniaus ir jo apylinkių turizmo produktus, išteklius, gamtos ir kultūros vertybes</t>
  </si>
  <si>
    <t xml:space="preserve">a) Organizuoti Vilniaus miesto rinkodaros priemones:
1) išleisti ir įvairiais būdais platinti leidinius apie Vilniaus turizmo produktus;
2) parengti, išleisti ir platinti informacinius leidinius apie Vilniaus apylinkėse esančius turizmo išteklius;
3) rengti ir skleisti informaciją apie Vilniaus gamtos ir kultūros vertybes (leidiniai, pažintiniai filmai, interneto paslaugos, kt.).
b) Stiprinti Vilniaus miesto elektroninę rinkodarą:
1) gerinti informacijos apie Vilniaus turizmo galimybes sklaidą internete;
2) skleisti informaciją socialiniuose tinkluose;
3) vykdyti kitas e-rinkodaros priemones.
</t>
  </si>
  <si>
    <t>2.2.3.3</t>
  </si>
  <si>
    <t>Integruoti kultūros paveldą, Vilniaus priemiesčiuose esančius turizmo išteklius į tarptautinio bei vidaus specializuoto ir pažintinio turizmo programas ir maršrutus</t>
  </si>
  <si>
    <t xml:space="preserve">a) Kultūros paveldą integruoti į tarptautinio ir vidaus specializuoto ir pažintinio turizmo programas ir maršrutus:
1) įtraukti miesto istorines kapavietes į kultūrinio turizmo maršrutus (Bernardinų, Rasų, Antakalnio, Saulės ir kitas kapines);
2) pagal poreikį į turizmo maršrutus įtraukti naujus objektus.
b) Vilniaus priemiesčiuose esančius turizmo išteklius integruoti į kompleksinius turizmo maršrutus.
</t>
  </si>
  <si>
    <t>Pavilnių ir Verkių regioninių parkų direkcija, Vilniaus turizmo informacijos centras, Miesto plėtros departamentas</t>
  </si>
  <si>
    <t>2.2.3.4</t>
  </si>
  <si>
    <t>Įgyvendinti projektą „Kultūrinio turizmo Vilniaus mieste ir Vilniaus apskrityje plėtra ir rinkodara“</t>
  </si>
  <si>
    <t>Įgyvendinti projekte numatytas veiklas.</t>
  </si>
  <si>
    <t>2011–2012</t>
  </si>
  <si>
    <t>2.2.3.5</t>
  </si>
  <si>
    <t>Įgyvendinti projektą „Konferencijų turizmo galimybių Vilniaus mieste ir Vilniaus apskrityje plėtra ir rinkodara“</t>
  </si>
  <si>
    <t>2.2.3.6</t>
  </si>
  <si>
    <t>Aktyviau reklamuoti Vilniuje vykstančius renginius turistams vietos ir tarptautiniu lygiu</t>
  </si>
  <si>
    <t xml:space="preserve">a) Skatinti renginių organizatorių bendradarbiavimą su turizmo verslo atstovais;
b) Planuoti renginius trejiems metams ir iš anksto pranešti apie juos internete, išleisti ir išplatinti informacinius leidinius apie būsimus renginius;
c) Tarptautiniu lygiu propaguoti Vilniuje vykstančius tradicinius kultūros renginius (VšĮ „Vilniaus festivaliai“ organizuojami renginiai, Sostinės dienos, Kaziuko mugė ir kita Vilniaus mugių bei renginių programa, kt.).
</t>
  </si>
  <si>
    <t>2.2.3.7</t>
  </si>
  <si>
    <t>Aktyviai dalyvauti tarptautiniuose turizmą skatinančiuose renginiuose, tarptautinių turizmo organizacijų veikloje</t>
  </si>
  <si>
    <t xml:space="preserve">a) Dalyvauti svarbiausiose tarptautinėse turizmo parodose, prioritetą teikiant svarbiausioms Vilniaus turizmo rinkoms;
b) Dalyvauti turizmo verslo misijose Lietuvoje ir užsienyje;
c) Dalyvauti kituose turizmą skatinančiuose renginiuose;
d) Atstovauti Vilniaus miesto savivaldybei Europos miestų turizmo rinkodaros asociacijoje (European Cities Marketing);
e) Atstovauti Vilniaus miesto savivaldybei tarptautinėje konferencijų asociacijoje (International Congress and Convention Association – ICCA);
f) Atstovauti Vilniaus miesto savivaldybei Baltijos miestų sąjungos turizmo komisijoje (UBC Commission on Tourism);
g) Dalyvauti tarptautiniuose turizmo projektuose.
</t>
  </si>
  <si>
    <t>2.2.3.8</t>
  </si>
  <si>
    <t>Gerinti Vilniaus turizmo galimybių pristatymą vietos ir užsienio žiniasklaidai bei turizmo sektoriaus atstovams</t>
  </si>
  <si>
    <t xml:space="preserve">a) Užsienio šalių žurnalistams Vilniuje organizuoti pažintinius turus;
b) Reklamuoti Vilniaus turizmo galimybes vietos ir užsienio žiniasklaidoje;
c) Nuolat rengti ir platinti Vilniaus turizmo plėtros naujienas Lietuvos ir užsienio žiniasklaidos atstovams;
d) Organizuoti pažintinius turus Vilniuje užsienio kelionių ir konferencijų turizmo organizatoriams;
e) Užsienio kelionių organizatoriams parengti ir platinti vaizdinę bei informacinę medžiagą apie Vilniaus turizmo išteklius ir paslaugas (prezentacijas, nuotraukas, filmus, leidinius ir kt.).
</t>
  </si>
  <si>
    <t>2.3.</t>
  </si>
  <si>
    <t>TIKSLAS. Efektyviai ir tausojančiai naudojamas kultūros paveldo potencialas (Miesto plėtros departamentas)</t>
  </si>
  <si>
    <t>2.3.1.</t>
  </si>
  <si>
    <t>UŽDAVINYS.  Saugoti, tvarkyti ir naudoti kultūros paveldą (Miesto plėtros departamentas)</t>
  </si>
  <si>
    <t>2.3.1.1</t>
  </si>
  <si>
    <t>Tirti miesto kultūros paveldą</t>
  </si>
  <si>
    <t>a) Inventorizuoti ir tirti miesto kultūros paveldą;
b) Sukurti informavimo apie miesto kultūros paveldą ir jo apsaugos reikalavimus sistemą;
c) Įkurti paveldo tyrimų ir restauravimo centrą.</t>
  </si>
  <si>
    <t xml:space="preserve">13 programa </t>
  </si>
  <si>
    <t>2.3.1.2</t>
  </si>
  <si>
    <t>Parengti ir įgyvendinti konversijos projektus Užupyje ir Paupyje</t>
  </si>
  <si>
    <t>Įgyvendinti projektą „Architektūros parkas“.</t>
  </si>
  <si>
    <t>2.3.1.3</t>
  </si>
  <si>
    <t>Tvarkyti kultūros paveldo statinius ir vietoves</t>
  </si>
  <si>
    <t xml:space="preserve">a) Restauruoti ir pritaikyti visuomenės lankymui apleistus ar pagal netinkamą paskirtį naudojamus kultūros paveldo objektus ir jų kompleksus (Šv. Jurgio, Misionierių, Vizitiečių, Dominikonų, Augustijonų bažnyčias ar vienuolynus, Verkių, Sapiegų, Sluškų, Kirdėjų rūmus ir kitas istorines rezidencijas bei kompleksus);
b) Sutvarkyti ir pritaikyti lankymui istorines miesto kapines (infrastruktūrą pritaikant ir žmonėms su specialiaisiais poreikiais);
c) Tvarkyti reikšmingiausius kultūros paveldo statinius ir vietoves;
d) Skatinti kultūros paveldo statinių valdytojus juos tvarkyti;
e) Vykdyti Medinės architektūros paveldo apsaugos strategijos įgyvendinimo programą.
</t>
  </si>
  <si>
    <t>2.3.1.4</t>
  </si>
  <si>
    <t>Naudoti kultūros paveldo objektus ir teritorijas kultūros renginiams</t>
  </si>
  <si>
    <t>2.3.1.5</t>
  </si>
  <si>
    <t>Vykdyti kultūros paveldo prevencinę apsaugą</t>
  </si>
  <si>
    <t>10 programa</t>
  </si>
  <si>
    <t>2.3.1.6</t>
  </si>
  <si>
    <t>Skatinti kultūros paveldo „žaliųjų zonų“ pritaikymą poilsiui, rekreacijai ir turizmui</t>
  </si>
  <si>
    <t>Kultūros paveldo „žaliųjų zonų“ pritaikymas poilsiui, rekreacijai ir turizmui: Bernardinų sodas, Misionierių sodai, Reformatų parkas, Sapiegų rūmų parkas, Vingrių šaltiniai, Vingio parkas, Spalvotųjų šaltinių parkas, Verkių rūmų parkas, Pučkoriai, Trakų Vokės dvaro parkas, Markučių parkas, Kalnų parkas ir kt.</t>
  </si>
  <si>
    <t>2.3.2.</t>
  </si>
  <si>
    <t>UŽDAVINYS.  Saugoti Vilniaus senamiesčio savitumą ir didinti jo patrauklumą (Miesto plėtros departamentas)</t>
  </si>
  <si>
    <t>2.3.2.1</t>
  </si>
  <si>
    <t>Sukurti Senamiesčio apsaugos nuo motorinio transporto poveikio sistemą</t>
  </si>
  <si>
    <t>2.3.2.2</t>
  </si>
  <si>
    <t>Išryškinti Vilniaus istorinio centro architektūrinį urbanistinį savitumą</t>
  </si>
  <si>
    <t>Miesto ūkio ir transporto departamentas,VšĮ „Vilniaus senamiesčio atnaujinimo agentūra“, UAB „Vilniaus vystymo kompanija“</t>
  </si>
  <si>
    <t>2.3.2.3</t>
  </si>
  <si>
    <t>Įgyvendinti projektus, kurie padėtų atgaivinti amatus ir smulkią prekybą istoriniame centre, sukurti sezonines amatų mugių tradicijas</t>
  </si>
  <si>
    <t>2.3.2.4</t>
  </si>
  <si>
    <t>Ugdyti Senamiesčio bendruomenę, skatinti bendrijų (pastatų ir teritorijų tikrųjų šeimininkų) steigimąsi</t>
  </si>
  <si>
    <t>Vilniaus senamiesčio atnaujinimo agentūra, Senamiesčio seniūnija</t>
  </si>
  <si>
    <t>3.1.</t>
  </si>
  <si>
    <t>TIKSLAS. Darnus ir tvarus miesto teritorijų vystymas (Miesto plėtros departamentas)</t>
  </si>
  <si>
    <t>3.1.1.</t>
  </si>
  <si>
    <t>UŽDAVINYS.  Planuoti prioritetinių miesto teritorijų plėtrą pagal Bendrojo plano sprendinius (Miesto plėtros departamentas)</t>
  </si>
  <si>
    <t>3.1.1.1</t>
  </si>
  <si>
    <t>3.1.1.2</t>
  </si>
  <si>
    <t>3.1.1.3</t>
  </si>
  <si>
    <t>Plėtoti svarbiausius lokalius centrus šiaurės vakarų, pietvakarių, rytų kryptimis</t>
  </si>
  <si>
    <t>3.1.1.4</t>
  </si>
  <si>
    <t>Skatinti neefektyviai naudojamų pramonės ir sandėlių teritorijų konversiją miesto centrinėse teritorijose</t>
  </si>
  <si>
    <t>3.1.1.5</t>
  </si>
  <si>
    <t>Miesto ūkio ir transporto departamentas, Saugaus miesto departamentas, Seniūnijos</t>
  </si>
  <si>
    <t>3.1.1.6</t>
  </si>
  <si>
    <t>3.1.1.7</t>
  </si>
  <si>
    <t>3.1.1.8</t>
  </si>
  <si>
    <t>Skatinti tolygią miesto plėtrą, užtikrinant geresnes gyvenimo sąlygas, numatant trūkstamos socialinės, inžinerinės infrastruktūros plėtrą</t>
  </si>
  <si>
    <t>Koordinuoti tolygią miesto plėtrą, gerinti socialinės, inžinerinės infrastruktūros plėtrą.</t>
  </si>
  <si>
    <t>3.1.2.</t>
  </si>
  <si>
    <t>UŽDAVINYS.  Saugoti ir plėtoti miesto gamtos vertybių, želdynų ir viešųjų erdvių sistemą (Miesto plėtros departamentas)</t>
  </si>
  <si>
    <t>3.1.2.1</t>
  </si>
  <si>
    <t>Parengti miesto želdynų ir želdinių esamos būklės ir planavimo sistemą</t>
  </si>
  <si>
    <t>a) Atlikti miesto želdynų inventorizavimą ir sukurti jų registrą;
b) Formuoti želdynų kadastrinius sklypus;
c) Atlikti miesto želdinių (medžių) inventorizavimą.</t>
  </si>
  <si>
    <t>11 programa</t>
  </si>
  <si>
    <t>3.1.2.2</t>
  </si>
  <si>
    <t>Miesto ūkio ir transporto departamentas, Pavilnių ir Verkių parkų regioninių parkų direkcija, Seniūnijos</t>
  </si>
  <si>
    <t xml:space="preserve">11 programa </t>
  </si>
  <si>
    <t>3.1.2.3</t>
  </si>
  <si>
    <t>3.1.2.4</t>
  </si>
  <si>
    <t>Parengti ir įgyvendinti Neries upės ir jos pakrančių kompleksinio sutvarkymo projektą</t>
  </si>
  <si>
    <t>3.1.2.5</t>
  </si>
  <si>
    <t>Parengti ir įgyvendinti vandens telkinių pakrančių kompleksinio sutvarkymo projektus</t>
  </si>
  <si>
    <t>a) Parengti vandens telkinių pakrančių tvarkymo strategiją [2010–2012 m.];
b) Sutvarkyti Vilnios, Vokės, kitų upių, ežerų ir tvenkinių pakrantes (išvalyti nuo menkaverčių statinių, želdinių, tvarkyti eroduojančius šlaitus) [2013–2020 m.].</t>
  </si>
  <si>
    <t>3.1.2.6</t>
  </si>
  <si>
    <t>Parengti mažosios architektūros objektų įrengimo vietų schemas, įamžinimo ženklų ir paminklų reglamentus, miesto objektų dekoratyvinio apšvietimo programą, pagrindinių miesto teritorijų išorinės vaizdinės reklamos sklaidos schemas, vizualinės informacinės sistemos sklaidos projektus ir inicijuoti jų įgyvendinimą.</t>
  </si>
  <si>
    <t>Už tikslo įgyvendinimą atsakingas Miesto ūkio ir transporto dep.</t>
  </si>
  <si>
    <t>1.6.</t>
  </si>
  <si>
    <t>1.6.1.</t>
  </si>
  <si>
    <t>1.6.1.1</t>
  </si>
  <si>
    <t>Vykdyti gyvenamojo būsto modernizavimą</t>
  </si>
  <si>
    <t>VšĮ „Atnaujinkime miestą“, Seniūnijos, UAB "Vilniaus miesto būstas"</t>
  </si>
  <si>
    <t>1.6.1.2</t>
  </si>
  <si>
    <t>Pagerinti daugiabučių namų administravimą ir aplinkos priežiūrą</t>
  </si>
  <si>
    <t>3.2.</t>
  </si>
  <si>
    <t>3.2.1.</t>
  </si>
  <si>
    <t>3.2.1.1</t>
  </si>
  <si>
    <t>15 programa</t>
  </si>
  <si>
    <t>3.2.1.2</t>
  </si>
  <si>
    <t>Parengti miesto paviršinių nuotekų tvarkymo specialųjį planą ir jį įgyvendinti</t>
  </si>
  <si>
    <t>3.2.1.3</t>
  </si>
  <si>
    <t>Pastatyti geležies ir mangano šalinimo iš geriamojo vandens įrenginius, atnaujinti ir pertvarkyti paruošto vandens tiekimo tinklus</t>
  </si>
  <si>
    <t>2011–2016</t>
  </si>
  <si>
    <t>3.2.1.4</t>
  </si>
  <si>
    <t>Modernizuoti ir pertvarkyti vandentiekio ir nuotekų energetinį ūkį</t>
  </si>
  <si>
    <t>3.2.1.5</t>
  </si>
  <si>
    <t>Atnaujinti vandens tiekimo magistralinius tinklus</t>
  </si>
  <si>
    <t>Atnaujinti vandens tiekimo magistralinius tinklus:
a) Antakalnio;
b) Žirmūnų;
c) Žvėryno;
d) Naujininkų.</t>
  </si>
  <si>
    <t>3.2.1.6</t>
  </si>
  <si>
    <t>Inicijuoti vandentiekio ir nuotekų tinklų statybą mažaaukštės gyvenamosios statybos rajonuose</t>
  </si>
  <si>
    <t>3.2.1.7</t>
  </si>
  <si>
    <t>Modernizuoti, atnaujinti ir pertvarkyti Vilniaus miesto nuotekų valyklą ir pastatyti dumblo aikšteles</t>
  </si>
  <si>
    <t>Rekonstruoti antrinius nusodintuvus, įrengti dumblo apdorojimo įrenginius.</t>
  </si>
  <si>
    <t>3.2.1.8</t>
  </si>
  <si>
    <t>Renovuoti ir rekonstruoti esamus Vilniaus miesto paviršinių nuotekų įrenginius, plėsti jų tinklą naujose teritorijose</t>
  </si>
  <si>
    <t>UAB „Grinda“</t>
  </si>
  <si>
    <t>3.2.1.9</t>
  </si>
  <si>
    <t>a) Parengti individualių nuotekų šalinimo įrenginių priežiūros ir kontrolės tvarką [2010–2011 m.];
b) Įgyvendinti tvarkoje numatytas priemones [2011–2020 m.].</t>
  </si>
  <si>
    <t>Kaupiama duomenų bazė apie nuotekų turėtojus. Vadovaujantis duomenų baze, vykdoma individualių nuotekų šalinimo įrenginių inventorizacija.</t>
  </si>
  <si>
    <t>Atliekama nuotekų šalinimo įrenginių inventorizacija, parengta ir pasirašyta sutartis tarp UAB "Vilniaus vandenų" ir nuotekų vežėjų. Kaupiama duomenų bazė apie nuotekų tvarkymą.</t>
  </si>
  <si>
    <t>3.2.2.</t>
  </si>
  <si>
    <t>3.2.2.1</t>
  </si>
  <si>
    <t>Parengti alternatyvių energijos išteklių panaudojimo galimybių studiją</t>
  </si>
  <si>
    <t>3.2.2.2</t>
  </si>
  <si>
    <t>Modernizuoti Vilniaus elektrinę ir rajonines (vietines) katilines</t>
  </si>
  <si>
    <t>3.2.2.3</t>
  </si>
  <si>
    <t>Rekonstruoti grupinius šilumos punktus su grupiniais karšto vandens boileriais</t>
  </si>
  <si>
    <t>Įgyvendinti grupinių šilumos punktų su grupiniais karšto vandens boileriais rekonstrukciją.</t>
  </si>
  <si>
    <t>3.2.2.4</t>
  </si>
  <si>
    <t>Atnaujinti ir plėsti šilumos vamzdynus nuo elektrinių ir katilinių iki vartotojų</t>
  </si>
  <si>
    <t>Atnaujinti šilumos vamzdynus nuo elektrinių ir katilinių iki vartotojų, plėsti juos teritorijose, nustatytose specialiuose planuose.</t>
  </si>
  <si>
    <t>3.2.2.5</t>
  </si>
  <si>
    <t>Pertvarkyti 110 KW elektros tiekimo sistemą</t>
  </si>
  <si>
    <t>110 kV orinės elektros perdavimo linijos keičiamos kabelinėmis</t>
  </si>
  <si>
    <t>3.3.</t>
  </si>
  <si>
    <t>TIKSLAS. Darni miesto susisiekimo sistemos plėtra (Miesto ūkio ir transporto departamentas)</t>
  </si>
  <si>
    <t>3.3.1.</t>
  </si>
  <si>
    <t>UŽDAVINYS. Didinti gyventojų mobilumą visuomeniniu ir bevarikliu transportu (Miesto ūkio ir transporto departamentas)</t>
  </si>
  <si>
    <t>3.3.1.1</t>
  </si>
  <si>
    <t>Gerinti VT administravimą, valdymą ir kontrolę</t>
  </si>
  <si>
    <t>SĮ „Susisiekimo paslaugos“</t>
  </si>
  <si>
    <t>3.3.1.2</t>
  </si>
  <si>
    <t>Sukurti ir įgyvendinti miesto greitojo susisiekimo maršrutinį tinklą</t>
  </si>
  <si>
    <t>3.3.1.3</t>
  </si>
  <si>
    <t>Optimizuoti ir užtikrinti miesto visuomeninio transporto maršrutinio tinklo plėtrą ir modernizavimą</t>
  </si>
  <si>
    <t>3.3.1.4</t>
  </si>
  <si>
    <t>Sudaryti palankias eismo sąlygas dviratininkų, pėsčiųjų ir neįgaliųjų eismui</t>
  </si>
  <si>
    <t>3.3.1.5</t>
  </si>
  <si>
    <t>Pritaikyti susisiekimo infrastruktūrą ŽSP (žmonėms su specialiaisiais poreikiais)</t>
  </si>
  <si>
    <t>3.3.1.6</t>
  </si>
  <si>
    <t>Skatinti elektromobilių ir kitų netaršių bei efektyviai energiją naudojančių transporto priemonių įsigijimą ir naudojimą</t>
  </si>
  <si>
    <t>3.3.1.7</t>
  </si>
  <si>
    <t>Siekti efektyvaus mobilumo mieste valdymo ir užtikrinti elgsenos pokyčių formavimą</t>
  </si>
  <si>
    <t>3.3.2.</t>
  </si>
  <si>
    <t>UŽDAVINYS.  Plėtoti susisiekimo infrastruktūros tinklą (Miesto ūkio ir transporto departamentas)</t>
  </si>
  <si>
    <t>3.3.2.1</t>
  </si>
  <si>
    <t>Užbaigti formuoti miesto greitojo eismo karkasą svarbių miestui ir užmiesčiui transporto ryšių realizavimui</t>
  </si>
  <si>
    <t>3.3.2.2</t>
  </si>
  <si>
    <t>Didinti susisiekimo infrastruktūros tinklo rišlumą ir tankį, tęstinumo principu mažinant bendrą tinklo perkrovą</t>
  </si>
  <si>
    <t>3.3.2.3</t>
  </si>
  <si>
    <t>Modernizuoti ir plėsti gatvių apšvietimo tinklą</t>
  </si>
  <si>
    <t>a) Gatvių apšvietimo elektros tinklų modernizavimas;
b) Gatvių apšvietimo elektros tinklų plėtra ir rekonstrukcija.</t>
  </si>
  <si>
    <t>3.3.3.</t>
  </si>
  <si>
    <t>UŽDAVINYS.  Mažinti neigiamas transporto eismo pasekmes aplinkai (Miesto ūkio ir transporto departamentas)</t>
  </si>
  <si>
    <t>3.3.3.1</t>
  </si>
  <si>
    <t>Parengti ir įgyvendinti tvaraus miesto transporto planus</t>
  </si>
  <si>
    <t>3.3.3.2</t>
  </si>
  <si>
    <t>Mažinti „juodųjų dėmių“ skaičių Vilniaus miesto teritorijoje</t>
  </si>
  <si>
    <t>3.3.3.3</t>
  </si>
  <si>
    <t>Tobulinti ir plėsti automatizuoto valdymo reguliavimo sistemą</t>
  </si>
  <si>
    <t>3.3.3.4</t>
  </si>
  <si>
    <t>Miesto plėtros departamentas, SĮ „Susisiekimo paslaugos“</t>
  </si>
  <si>
    <t>3.3.3.5</t>
  </si>
  <si>
    <t>Mažinti oro užterštumo ir triukšmo nuo transporto eismo poveikį</t>
  </si>
  <si>
    <t>2.4.</t>
  </si>
  <si>
    <t>2.4.1.</t>
  </si>
  <si>
    <t>2.4.1.1</t>
  </si>
  <si>
    <t>Siekti lyderystės tarptautinių organizacijų valdymo struktūrose</t>
  </si>
  <si>
    <t>2.4.1.2</t>
  </si>
  <si>
    <t>2.4.1.3</t>
  </si>
  <si>
    <t>Vykdyti tarptautines iniciatyvas Vilniaus miesto ir kitų regionų sąlyčio plėtotei</t>
  </si>
  <si>
    <t>2.4.1.4</t>
  </si>
  <si>
    <t>Atsižvelgus į miesto poreikius inicijuoti bendradarbiavimą su naujais miestais–partneriais.</t>
  </si>
  <si>
    <t>2.4.2.</t>
  </si>
  <si>
    <t>2.4.2.1</t>
  </si>
  <si>
    <t>2.4.2.2</t>
  </si>
  <si>
    <t>Skatinti kitų šalių kultūrų pažinimą ir skleisti Vilniaus kultūrą užsienyje</t>
  </si>
  <si>
    <t>a) Koordinuoti Vilniaus kultūrą užsienio miestuose pristatančių renginių organizavimą;
b) Koordinuoti ir inicijuoti užsienio šalių miestų kultūros pristatymo renginius Vilniuje.</t>
  </si>
  <si>
    <t>2.4.2.3</t>
  </si>
  <si>
    <t>Vykdyti Vilniaus miesto reklamines kampanijas</t>
  </si>
  <si>
    <t>Vykdyti Vilniaus miesto reklamines kampanijas, atsižvelgiant į rinkų prioritetus.</t>
  </si>
  <si>
    <t>E. miesto departamentas</t>
  </si>
  <si>
    <t xml:space="preserve">a) Kurti ir įgyvendinti darnaus judumo mieste planus, apimančius krovinių ir keleivių transportą mieste ir priemiesčiuose;
b) Užtikrinti tikslią ir pakankamą informaciją apie asmeninio automobilio alternatyvas (ėjimą, dviračius, VT, motociklus ir mopedus);
c) Ugdyti aplinkai mažiau kenksmingus vairavimo įpročius (eko-vairavimą), diegti elektroninės pagalbos vairuotojui sistemas;
d) Skatinti taupesnį naudojimąsi automobiliais (pvz. car-sharing, car-pooling) ir sudaryti sąlygas „menamam mobilumui“ (nuotoliniam darbui, nuotoliniam pirkimui ir pan.);
e) Rengti švietimo, mokymo ir sąmoninimo kampanijas, skatinančias naujos judumo mieste kultūros ugdymą.
</t>
  </si>
  <si>
    <t>3.4.</t>
  </si>
  <si>
    <t>3.4.1.</t>
  </si>
  <si>
    <t>3.4.1.1</t>
  </si>
  <si>
    <t>Vykdyti aplinkos triukšmo kartografavimą ir diegti triukšmo prevencijos priemones</t>
  </si>
  <si>
    <t>3.4.1.2</t>
  </si>
  <si>
    <t>Operatyviai vertinti ir prognozuoti oro užterštumo lygius ir pavojus</t>
  </si>
  <si>
    <t>3.4.1.3</t>
  </si>
  <si>
    <t>Gerinti geriamojo vandens stebėseną ir kokybę</t>
  </si>
  <si>
    <t>3.4.1.4</t>
  </si>
  <si>
    <t>Projektuoti triukšmo, oro užterštumo mažinimo ir geriamojo vandens kokybės gerinimo priemones ir organizuoti jų įgyvendinimą</t>
  </si>
  <si>
    <t>a) Projektuoti ir įgyvendinti triukšmo šaltinių ekranavimo ir kitas akustinės taršos ribojimo priemones;
b) Projektuoti ir įgyvendinti oro taršos prevencijos ir mažinimo priemones;
c) Diegti geriamojo vandens kokybės gerinimo priemones.</t>
  </si>
  <si>
    <t>3.4.2.</t>
  </si>
  <si>
    <t>3.4.2.1</t>
  </si>
  <si>
    <t>Stebėti ir gerinti vandens telkinių būklę ir jų aplinką</t>
  </si>
  <si>
    <t>3.4.2.2</t>
  </si>
  <si>
    <t>3.4.2.3</t>
  </si>
  <si>
    <t>Parengti ir įdiegti kraštovaizdžio ir biologinės įvairovės apsaugos priemones</t>
  </si>
  <si>
    <t>TIKSLAS. Užtikrinta aplinkos apsauga ir efektyvus atliekų tvarkymas (Aplinkos ir energetikos departamentas iki 2015-10-31/ Miesto ūkio ir transporto departamentas nuo 2015-11-01)</t>
  </si>
  <si>
    <t>UŽDAVINYS.  Gerinti atmosferos oro ir geriamojo vandens kokybę, mažinti triukšmą (Aplinkos ir energetikos departamentas iki 2015-10-31/ Miesto ūkio ir transporto departamentas nuo 2015-11-01)</t>
  </si>
  <si>
    <t>Renovuoti ugdymo įstaigų pastatus, statyti priestatus ir kt.</t>
  </si>
  <si>
    <t>Miesto tvarkymo ir aplinkos apsaugos skyrius</t>
  </si>
  <si>
    <t>Padidinti pastatų ūkio valdymo veiklų efektyvumą</t>
  </si>
  <si>
    <t>Atrinktam bandomųjų įstaigų sąrašui centralizuotai pirkti skalbimo paslaugas pagal preliminariąsias sutartis iš specializuotų tiekėjų, optimizuojant ikimokyklinio ugdymo įstaigų už skalbimo veiklą atsakingų etatų skaičių.</t>
  </si>
  <si>
    <t>2015–2019</t>
  </si>
  <si>
    <t>Vykdyti nuolatinę ūkio valdymo išlaidų stebėseną</t>
  </si>
  <si>
    <t>Įgyvendinti 5 pilotinius Vilniaus miesto savivaldybės ugdymo įstaigų pastatų atnaujinimo ESCO modeliu projektus</t>
  </si>
  <si>
    <t>Identifikuoti 5 mažiausiai energetiškai efektyvias ugdymo įstaigas ir renovuoti bandomųjų ugdymo įstaigų (bendrojo ugdymo mokyklų ir neformaliojo ugdymo įstaigų) pastatus taikant ESCO (angl. Energy service company) modelį, pritraukiant privatų kapitalą bei panaudojant  Europos Sąjungos lėšas.</t>
  </si>
  <si>
    <t xml:space="preserve">[Sveikatos skyrius]
Steigti greitosios medicinos pagalbos pastotes nutolusiuose rajonuose.  </t>
  </si>
  <si>
    <t>Miesto plėtros departamentas, Miesto ūkio ir transporto departamentas</t>
  </si>
  <si>
    <t>1.6.1.3</t>
  </si>
  <si>
    <t>Organizuoti gyvenamųjų namų kiemų aplinkos tvarkymą</t>
  </si>
  <si>
    <t>Inicijuoti perplanavimus ir gyventojų dalyvavimą įgyvendinant darbus.</t>
  </si>
  <si>
    <t>1.6.1.4</t>
  </si>
  <si>
    <t>Renovuoti daugiabučių namų teritorijų infrastruktūrą</t>
  </si>
  <si>
    <t>Rengti programas ir nuosekliai renovuoti daugiabučių namų teritorijų infrastruktūrą (vaikų žaidimų aikšteles, želdynus, dangas, suoliukus ir kt.).</t>
  </si>
  <si>
    <t>1.6.1.5</t>
  </si>
  <si>
    <t>Atnaujinti, įrengti kūno kultūros ir sporto aikšteles, sporto įrenginius mikrorajonuose</t>
  </si>
  <si>
    <t>1.6.2.1</t>
  </si>
  <si>
    <t xml:space="preserve">Įgyvendinti vaikų ir jaunimo, senjorų užimtumo, šeimų laisvalaikio projektus bendradarbiaujant su verslo ir nevyriausybinėmis organizacijomis </t>
  </si>
  <si>
    <t>Skatinti verslo organizacijas bendradarbiauti su bendruomenių institucijomis ir NVO, steigiant vaikų ir jaunimo, senjorų užimtumo, šeimų laisvalaikį organizuojančius pramogų centrus.</t>
  </si>
  <si>
    <t>2010–2016</t>
  </si>
  <si>
    <t>1.6.2.2</t>
  </si>
  <si>
    <t>Kurti kūno kultūros, sveikatingumo, pramogų ir laisvalaikio centrus seniūnijose</t>
  </si>
  <si>
    <t>Skatinti naujų kūno kultūros, sveikatingumo, pramogų ir laisvalaikio centrų statybą.</t>
  </si>
  <si>
    <t>Seniūnijos </t>
  </si>
  <si>
    <t>1.6.2.3</t>
  </si>
  <si>
    <t>Kurti bendruomenės centrus (namus) seniūnijose</t>
  </si>
  <si>
    <t>a) Kurti bendruomenės centrus seniūnijose pagal 2006 m. kovo 1 d. Tarybos sprendimą Nr. 1-1068 „Dėl Bendruomenės centrų kūrimo Vilniaus miesto savivaldybės administracijos seniūnijose plano tvirtinimo“;
b) Steigti naujus daugiafunkcinius bendruomenės centrus (namus).</t>
  </si>
  <si>
    <t>Finansų deparatamentas, Miesto ūkio ir transporto departamentas</t>
  </si>
  <si>
    <t>1.6.2.4</t>
  </si>
  <si>
    <t>Skatinti tautinių, etninių, kraštiečių bendrijų, NVO kultūrinę ir intelektinę veiklą</t>
  </si>
  <si>
    <t>Organizuoti kultūrinių ir intelektinių projektų rėmimo konkursus.</t>
  </si>
  <si>
    <t>1.6.2.5</t>
  </si>
  <si>
    <t>Skatinti bendruomenės dalyvavimą planuojant ir teikiant socialines paslaugas</t>
  </si>
  <si>
    <t>1.6.2.6</t>
  </si>
  <si>
    <t>Informuoti ir šviesti miesto bendruomenę apie plėtros planus ir aktualius miesto projektus</t>
  </si>
  <si>
    <t>1.6.2.7</t>
  </si>
  <si>
    <t>Stiprinant socialinę sanglaudą, skatinti bendruomenių socialinių tinklų formavimąsi ir įteisinti kaimynijas</t>
  </si>
  <si>
    <t xml:space="preserve">a) Įkurti plėtros informacinį centrą [2010–2015 m.];
b) Teikti informaciją miesto gyventojams internete [2015–2020 m.];
c) Šviesti bendruomenes miesto plėtros klausimais.
</t>
  </si>
  <si>
    <t>a) Įteisinti kaimynijos sąvoką;
b) Sudaryti sąlygas kaimynijų funkcionavimui, socialiniams ryšiams (viešųjų erdvių kūrimas ir išsaugojimas (puoselėjimas) kaimynijų susibūrimams, bendravimui, t.t.).</t>
  </si>
  <si>
    <t>2.2.4.1.</t>
  </si>
  <si>
    <t>Vilniaus miesto turizmo plėtros studijos priemonių plano 2014–2017 metams įgyvendinimas</t>
  </si>
  <si>
    <t xml:space="preserve">a) Vilniaus miesto konkurencingumo didinimas (kultūros paveldo pritaikymas turizmui,  turizmo infrastruktūros plėtojimas, turizmo sezoniškumo mažinimas, turizmo paslaugų kokybės gerinimas, naujovių diegimas turizmo sektoriuje)
b) efektyvus  rinkodaros priemonių panaudojimas didinant tarptautinį Vilniaus miesto kaip turistinės vietovės žinomumą ir gerinant reputaciją
</t>
  </si>
  <si>
    <t xml:space="preserve">2014–2017 </t>
  </si>
  <si>
    <t>Įgyvendinti Vilniaus miesto komunikacijos ir rinkodaros strategijos įgyvendinimo planuose numatytas programas</t>
  </si>
  <si>
    <t>2.5.1.1.</t>
  </si>
  <si>
    <t>2.5.2.1.</t>
  </si>
  <si>
    <t xml:space="preserve">Pagerinti sąlygas aukštos pridėtinės vertės darbo vietų kūrimui </t>
  </si>
  <si>
    <t>Atnaujinti apleistas  teritorijas, gamtos ir kultūros paveldo erdves miesto tikslinėse teritorijose:
a) padidinti kultūros paveldo objektų patrauklumą  skatinant jų tvarkybą
b) integruoti  Neries upės krantines į aktyvaus poilsio viešąją infrastruktūrą
c) išsaugoti ir integruoti į viešąją infrastruktūrą Neries senvagės teritorijų gamtinį karkasą“</t>
  </si>
  <si>
    <t>TIKSLAS. Moderni ir patogi miesto inžinerinio aprūpinimo sistema (Miesto ūkio ir transporto departamentas)</t>
  </si>
  <si>
    <t>UŽDAVINYS.  Modernizuoti ir plėtoti vandentiekio, nuotekų sistemas (Miesto ūkio ir transporto departamentas)</t>
  </si>
  <si>
    <t>3.4.3</t>
  </si>
  <si>
    <t>3.4.3.1</t>
  </si>
  <si>
    <t>Tobulinti atliekų tvarkymo valdymą, formuoti aplinkai „draugišką“ atliekų tvarkymo strategiją</t>
  </si>
  <si>
    <t>3.4.3.2</t>
  </si>
  <si>
    <t>Formuoti ir tobulinti atliekų surinkimo ir pirminio rūšiavimo sistemą</t>
  </si>
  <si>
    <t>3.4.3.3</t>
  </si>
  <si>
    <t>3.4.3.4</t>
  </si>
  <si>
    <t>Skatinti asbesto turinčių gaminių (atliekų) šalinimą iš miesto aplinkos</t>
  </si>
  <si>
    <t>Asbesto turinčių gaminių (atliekų) inventorizavimas.</t>
  </si>
  <si>
    <t>3.5.1.1.</t>
  </si>
  <si>
    <t xml:space="preserve">2015–2020 </t>
  </si>
  <si>
    <t xml:space="preserve">3.5.2. </t>
  </si>
  <si>
    <t>3.5.2.1.</t>
  </si>
  <si>
    <t>Skatinti aukštos kokybės miesto rajonų kūrimą, urbanistinio augimo galimybę keičiant apleistas teritorijas miesto centrinėje dalyje</t>
  </si>
  <si>
    <t>Investicinių projektų valdymo skyrius</t>
  </si>
  <si>
    <t>a) Išgryninti funkcijas tarp Savivaldybės skyrių ir Savivaldybės kuruojamų įstaigų / įmonių;
b) Sukurti ir įgyvendinti investicijų pritraukimo koordinavimo, darbo su investuotojais (projektinis valdymas) sistemas;
c) Išplėsti seniūnijų funkcijas ir galimybes socialinei partnerystei įgyvendinti;
d) Didinti miesto bendruomenių įtraukimą į savivaldą</t>
  </si>
  <si>
    <t xml:space="preserve">Finansuota VšĮ „Vilniaus kino biuras“ veikla.
</t>
  </si>
  <si>
    <t>Nevykdytas dėl lėšų ir žmogiškųjų resursų trūkumo</t>
  </si>
  <si>
    <t>UŽDAVINYS.  Skatinti gyvenamojo būsto ir jo aplinkos atnaujinimą bei efektyvų valdymą (Miesto ūkio ir transporto departamentas)</t>
  </si>
  <si>
    <t>TIKSLAS. Kokybiška ir patogi gyvenamojo būsto aplinka (Miesto ūkio ir transporto departamentas)</t>
  </si>
  <si>
    <t>a) Kasmet atlikti Vilniaus lankytojų apklausas;
b) Nuolat vykdyti Vilniaus turizmo rinkų tyrimus.</t>
  </si>
  <si>
    <t>Miesto plėtros departamentas Miesto ūkio ir transporto departamentas Švietimo, kultūros ir sporto departamentas</t>
  </si>
  <si>
    <t>UŽDAVINYS. Optimizuoti socialinę–demografinę senos statybos gyvenamųjų rajonų struktūrą (tikslinėse teritorijose), didinant jų patrauklumą (Miesto ūkio ir transporto departamentas)</t>
  </si>
  <si>
    <t>Rinkodaros ir komunikacijos skyrius</t>
  </si>
  <si>
    <t>Renovuota vandentiekio magistralė Dariaus Girėno g. D-400 mm 125 m. Žvėryne, Antakalnyje ir Žirmūnuose vandentiekio tinklai nebuvo renovuojami.</t>
  </si>
  <si>
    <t>06 programa</t>
  </si>
  <si>
    <t xml:space="preserve">13 programa ir 07 programa </t>
  </si>
  <si>
    <t>11 programa ir 02 programa</t>
  </si>
  <si>
    <t>Personalo departamentas</t>
  </si>
  <si>
    <t>Renovuota vandentiekio magistralė Dariaus Girėno g. Naujininkuose. Magistralinių vandens tiekimo tinklų atnaujinimas neplanuojamas dėl lėšų stokos.</t>
  </si>
  <si>
    <t>Iš Kelių priežiūros ir plėtros programos lėšų įrengtas 6 gatvių apšvietimas ir 23 pėsčiųjų perėjų kryptinis apšvietimas.</t>
  </si>
  <si>
    <t>3.5.</t>
  </si>
  <si>
    <t>3.5.1.</t>
  </si>
  <si>
    <t>UŽDAVINYS. Skatinti aukštos kokybės miesto rajonų kūrimą, keičiant apleistas ir buvusias pramonės  teritorijas miesto centrinėje dalyje (Miesto plėtros departamentas )</t>
  </si>
  <si>
    <t>Vykdytas</t>
  </si>
  <si>
    <t xml:space="preserve">Tenkinami įvairių amžiaus tarpsnių mokinių poreikiai mokytis nuotoliniu būdu. </t>
  </si>
  <si>
    <t>Įgyvendinama Tarybos 2013 m. gegužės 15 d. sprendimu patvirtinta Vilniaus miesto savivaldybės energinio efektyvumo didinimo daugiabučiuose namuose programa.</t>
  </si>
  <si>
    <t xml:space="preserve">Miesto ūkio ir transporto departamentas Švietimo, kultūros ir sporto departamentas Miesto plėtros departamentas Socialinių reikalų ir sveikatos departamentas </t>
  </si>
  <si>
    <t>Pagerinti sąlygas naujų darbo vietų kūrimui, paslaugų sektoriuje atnaujinant apleistas miesto teritorijas, gamtos ir kultūros paveldo erdves</t>
  </si>
  <si>
    <t>Bekontaktė "Vilniečio kortelė" gali būti papildyta bilietų platinimo vietose ir šiuo metu veikiantis "Vilniečio kortelės" papildymas per el. bankininkystę</t>
  </si>
  <si>
    <t>Nevykdytas</t>
  </si>
  <si>
    <t>Suplanuota dotacija baigėsi, ir asbesto stogų keitimas Vykdytas tik kaimo vietovėse, o miestiečiams stogų keitimas nebuvo dotuojamas.</t>
  </si>
  <si>
    <t>Skaityti veiksmo 1.1.1.10 rezultato aprašymą.</t>
  </si>
  <si>
    <t>Skaityti veiksmo 1.1.1.11 rezultato aprašymą.</t>
  </si>
  <si>
    <t>Skaityti veiksmo 1.1.1.12 rezultato aprašymą.</t>
  </si>
  <si>
    <t>Skaityti veiksmo 1.1.1.9 rezultato aprašymą.</t>
  </si>
  <si>
    <t>Skaityti veiksmo 1.2.2.1 rezultato aprašymą.</t>
  </si>
  <si>
    <t>Skaityti veiksmo 1.2.2.2 rezultato aprašymą.</t>
  </si>
  <si>
    <t>Skaityti 1.4.1.3 veiksmo rezultato aprašymą</t>
  </si>
  <si>
    <t xml:space="preserve"> Skaityti 1.4.1.4. veiksmo rezultato aprašymą</t>
  </si>
  <si>
    <t>Skaityti 1.6.1.5. veiksmo rezultato aprašymą</t>
  </si>
  <si>
    <t>Skaityti 2.1.4.1. veiksmo rezultato aprašymą</t>
  </si>
  <si>
    <t>Skaityti 2.1.4.2. veiksmo rezultato aprašymą</t>
  </si>
  <si>
    <t>Skaityti 2.1.4.3. veiksmo rezultato aprašymą</t>
  </si>
  <si>
    <t>Skaityti veiksmo 2.2.1.1. rezultato aprašymą.</t>
  </si>
  <si>
    <t>Skaityti veiksmo 2.2.1.2. rezultato aprašymą.</t>
  </si>
  <si>
    <t>Skaityti veiksmo 2.2.1.3. rezultato aprašymą.</t>
  </si>
  <si>
    <t>Skaityti veiksmo 3.2.1.8. rezultato aprašymą.</t>
  </si>
  <si>
    <t>Skaityti veiksmo 3.2.2.4 rezultato aprašymą.</t>
  </si>
  <si>
    <t>Skaityti veiksmo 3.3.3.3. rezultato aprašymą.</t>
  </si>
  <si>
    <t>Skaityti veiksmo 3.3.2.2. rezultato aprašymą.</t>
  </si>
  <si>
    <t>Skaityti veiksmo 3.4.3.2. rezultato aprašymą.</t>
  </si>
  <si>
    <t>Skaityti veiksmo 3.4.3.3. rezultato aprašymą.</t>
  </si>
  <si>
    <t>Skaityti veiksmo 3.4.3.4. rezultato aprašymą.</t>
  </si>
  <si>
    <t>Skaityti veiksmo 4.1.1.3. rezultato aprašymą.</t>
  </si>
  <si>
    <t>Skaityti veiksmo 4.1.1.4. rezultato aprašymą.</t>
  </si>
  <si>
    <t>Skaityti veiksmo 4.1.2.5. rezultato aprašymą.</t>
  </si>
  <si>
    <t>Skaityti veiksmo 4.1.3.3. rezultato aprašymą.</t>
  </si>
  <si>
    <t>Skaityti veiksmo 4.1.3.4. rezultato aprašymą.</t>
  </si>
  <si>
    <t>Skaityti veiksmo 4.1.1.2. rezultato aprašymą.</t>
  </si>
  <si>
    <t>1.5.</t>
  </si>
  <si>
    <t>1.5.1.</t>
  </si>
  <si>
    <t>UŽDAVINYS.  Plėtoti kultūrinę veiklą ir kultūrinius renginius (Švietimo, kultūros ir sporto departamentas)</t>
  </si>
  <si>
    <t>1.5.1.1</t>
  </si>
  <si>
    <t>Skatinti tarptautinių festivalių ir meno renginių kokybišką organizavimą, koordinuoti kultūrines programas</t>
  </si>
  <si>
    <t>9 programa</t>
  </si>
  <si>
    <t>1.5.1.2</t>
  </si>
  <si>
    <t>Plėsti viešųjų bibliotekų paslaugas bendruomenei</t>
  </si>
  <si>
    <t>Siekti, kad viešosios bibliotekos taptų bendruomenės informacijos, kultūros, neformaliojo švietimo ir mokymosi centrais: taikyti mišrią – stacionaraus ir mobilaus aptarnavimo – sistemą, vykdyti skaitymo skatinimo projektus ir t. t.</t>
  </si>
  <si>
    <t>1.5.1.3</t>
  </si>
  <si>
    <t>Plėtoti kūrybinių industrijų sektorių</t>
  </si>
  <si>
    <t>1.5.1.4</t>
  </si>
  <si>
    <t>Užtikrinti valstybinių, tradicinių švenčių, etninės kultūros, nematerialaus paveldo tęstinumo tradicijas</t>
  </si>
  <si>
    <t xml:space="preserve">a) Rengti, populiarinti ir siekti kokybiškesnio rezultato, vykdant Valstybės švenčių ir tradicinių miesto švenčių projektus;
b) Užtikrinti etninės kultūros tradicijų tęstinumą, jų puoselėjimą, rengiant festivalius, folkloro renginius;
c) Puoselėti nematerialųjį tautinį paveldą;
d) Skatinti mėgėjų meno kolektyvų veiklą.
</t>
  </si>
  <si>
    <t>1.5.1.5</t>
  </si>
  <si>
    <t>Puoselėti daugiakultūrinį paveldą</t>
  </si>
  <si>
    <t>1.5.1.6</t>
  </si>
  <si>
    <t>Skatinti knygų sklaidos projektus</t>
  </si>
  <si>
    <t>1.5.2.</t>
  </si>
  <si>
    <t>1.5.2.1</t>
  </si>
  <si>
    <t>Gerinti kultūros informacijos kaupimo, sisteminimo ir sklaidos veiklą</t>
  </si>
  <si>
    <t>1.5.2.2</t>
  </si>
  <si>
    <t>1.5.2.3</t>
  </si>
  <si>
    <t>Stiprinti trišalį bendradarbiavimą (valstybinės institucijos, savivaldybė, visuomenė), koordinuojant kultūrinius projektus</t>
  </si>
  <si>
    <t xml:space="preserve">Dalyvauta Lietuvos Respublikos švenčių dienų minėjimo organizavimo komisijos darbe. </t>
  </si>
  <si>
    <t>1.5.2.4</t>
  </si>
  <si>
    <t>1.5.2.5</t>
  </si>
  <si>
    <t>Gerinti kultūros sektoriaus kokybę ir darbuotojų gebėjimus</t>
  </si>
  <si>
    <t>1.5.3.</t>
  </si>
  <si>
    <t>UŽDAVINYS.  Kurti ir modernizuoti kultūros ir meno traukos centrus (Švietimo, kultūros ir sporto departamentas)</t>
  </si>
  <si>
    <t>1.5.3.1</t>
  </si>
  <si>
    <t>Gerinti kultūros centrų materialinę bazę, sudaryti sąlygas kūrybinės veiklos vystymui</t>
  </si>
  <si>
    <t>1.5.3.2</t>
  </si>
  <si>
    <t>Įkurti tautinės kultūros daugiafunkcinį centrą</t>
  </si>
  <si>
    <t>1.5.3.3</t>
  </si>
  <si>
    <t>1.5.3.4</t>
  </si>
  <si>
    <t>Optimizuoti esamų muziejų veiklą, remti privačias iniciatyvas steigiant naujus visuomeninius, privačius muziejus ir galerijas</t>
  </si>
  <si>
    <t>1.5.3.5</t>
  </si>
  <si>
    <t>Formuoti kultūros ir meno erdves po atviru dangumi</t>
  </si>
  <si>
    <t>a) Įkurti Vilniaus miesto skulptūrų parką;
b) Steigti kitus kultūros ir meno traukos centrus / erdves po atviru dangumi.</t>
  </si>
  <si>
    <t>1.5.3.6</t>
  </si>
  <si>
    <t>Atnaujinti bibliotekų infrastruktūrą ir kompiuterizuoti viešųjų bibliotekų sistemos bibliotekas</t>
  </si>
  <si>
    <t>1.5.4.</t>
  </si>
  <si>
    <t>UŽDAVINYS.  Gerinti kūno kultūros ir sporto infrastruktūrą, skatinti aktyvų laisvalaikį (Švietimo, kultūros ir sporto departamentas)</t>
  </si>
  <si>
    <t>1.5.4.1</t>
  </si>
  <si>
    <t>Sukurti kūno kultūros ir sporto infrastruktūros registrą</t>
  </si>
  <si>
    <t>Sukurti registrą.</t>
  </si>
  <si>
    <t>1.5.4.2</t>
  </si>
  <si>
    <t>Įrengti viešą sporto ir aktyvaus poilsio trasą Neries pakrantėje: Vingio parkas – Verkių parkas</t>
  </si>
  <si>
    <t xml:space="preserve">Įrengti viešą sporto ir aktyvaus poilsio trasą, skirtą bėgikams, ėjikams, šiaurietiško vaikščiojimo ėjikams, dviratininkams, riedutininkams, slidininkams ir kitomis sporto šakomis besidomintiems miestiečiams. Numatoma:
a) Visas trasas sujungti į vientisą maršrutą;
b) Sukurti galimybę naudotis įvairaus ilgio trasomis bėgikams, šiaurietiško vaikščiojimo ėjikams, dviratininkams, slidininkams;
c) Įrengti apšvietimą, pastatyti informacinius stendus;
d) Sumontuoti laikmačių sistemą;
e) Įrengtas trasas pritaikyti sporto renginių ir aktyvaus laisvalaikio organizavimui.
</t>
  </si>
  <si>
    <t>Miesto plėtros departamentas, Aplinkos ir energetikos departamentas</t>
  </si>
  <si>
    <t>1.5.4.3</t>
  </si>
  <si>
    <t>Plėsti ir atnaujinti sporto mokyklų sporto bazes</t>
  </si>
  <si>
    <t>1.5.4.4</t>
  </si>
  <si>
    <t>Plėsti, atnaujinti ir pritaikyti visuomenės reikmėms bendrojo lavinimo mokyklų sporto bazes</t>
  </si>
  <si>
    <t>Aplinkos ir energetikos departamentas</t>
  </si>
  <si>
    <t>1.5.4.5</t>
  </si>
  <si>
    <t>1.5.4.6</t>
  </si>
  <si>
    <t>1.5.4.7</t>
  </si>
  <si>
    <t>1.5.4.8</t>
  </si>
  <si>
    <t>PATVIRTINTA</t>
  </si>
  <si>
    <t xml:space="preserve">Vilniaus miesto savivaldybės tarybos </t>
  </si>
  <si>
    <t>Vykdyti tarpžinybinį bendradarbiavimą reikalingą plėtojant jaunimo politiką</t>
  </si>
  <si>
    <t xml:space="preserve">1. Nuolatos dirbama su Socialinės apsaugos ir darbo ministerija, Jaunimo reikalų departamentu, Lietuvos jaunimo organizacijų taryba.
2. Bendrų su kitais departamentais programų vykdymas – 2 programos. Bendradarbiavimo tinklų skaičius – 4.
3. Tobulinama vaikų neformaliojo švietimo įstaigų veikla.
</t>
  </si>
  <si>
    <t>Didinti jaunimo užimtumą ir mažinti seniūnijų socioekonominius skirtumus vykdant  darbo su jaunimu plėtrą</t>
  </si>
  <si>
    <t xml:space="preserve">Vykdyti Valstybės švenčių ir tradicinių miesto švenčių projektai. Puoselėjant nematerialųjį tautinį paveldą vyko folkloro festivaliai, tradicinės mugės. </t>
  </si>
  <si>
    <t>Puoselėtas daugiakultūrinis paveldas</t>
  </si>
  <si>
    <t>Teikiama parama projektams edukacijos, kūrybiškumo srityse</t>
  </si>
  <si>
    <t>Vyksta Naujosios Vilnios kultūros centro modernizacija.</t>
  </si>
  <si>
    <t>Neskirtas finansavimas</t>
  </si>
  <si>
    <t>Infrastruktūra dėl lėšų trūkumo nebuvo atnaujinta, viešųjų bibliotekų sistemos bibliotekos kompiuterizuotos pilnai</t>
  </si>
  <si>
    <t xml:space="preserve">1) Darbai baigti; 2) Darbai baigti; 3) Darbai baigti; 4) Darbai baigti; 5) Darbai baigti; 6-7) Nevykdoma dėl lėšų stokos;  8) Planuojama vykdyti  2018-2019 m. </t>
  </si>
  <si>
    <t xml:space="preserve">a) Įrengti vaizdo stebėjimo kameras identifikuotose miesto vietose;
b) Įdiegti vaizdo fiksavimo įrangą Viešosios tvarkos skyriaus tarnybiniuose automobiliuose kaip vieningą miesto vaizdinės stebėsenos sistemą;
c) Įrengti kitas technines priemones identifikuotose miesto vietose.
</t>
  </si>
  <si>
    <t>2016-2020</t>
  </si>
  <si>
    <t>Nuolat tobulinamas ir pildomas Vilniaus miesto savivaldybės interaktyvus žemėlapis.</t>
  </si>
  <si>
    <t xml:space="preserve">Sukurta ir testinėje aplinkoje įdiegta programinė 
įranga, skirta vietinės rinkliavos už komunalinių atliekų surinkimą ir tvarkymą apskaitai.
</t>
  </si>
  <si>
    <t xml:space="preserve">Centralizuotą prašymų pateikimo ir gyventojų informavimo informacinės sistemos priėmimo į ikimokyklines ugdymo įstaigas integracija su nacionalinės elektroninės sveikatos projektais.
</t>
  </si>
  <si>
    <t>2017–2020</t>
  </si>
  <si>
    <t>2012–2015</t>
  </si>
  <si>
    <t>4.1.2.10</t>
  </si>
  <si>
    <t>Vykdyti prevencines, švietėjiškas teisės pažeidimų mažinimo ir saugios aplinkos kūrimo priemones</t>
  </si>
  <si>
    <t xml:space="preserve">a) vykdyti ir dalyvauti vykdant saugumo ir viešosios tvarkos stiprinimo prevencinius projektus („Apsaugok mane“, „Saugi kaimynystė“, grafičių prevencijos ir kitus);
b) taikyti informacines priemones, skirtas nukreipti, patarti gyventojams viešosios tvarkos ir saugumo klausimais (informaciniai ženklai, plakatai, lankstinukai, pranešimai žiniasklaidai, aktualių klausimų aptarimai su švietimo, jaunimo organizacijomis, bendruomenėmis, fiziniais, juridiniais asmenimis).
</t>
  </si>
  <si>
    <t>2016–2020</t>
  </si>
  <si>
    <t xml:space="preserve">Vykdyti tikslines viešosios tvarkos priemones identifikuotoms problemoms spręsti
</t>
  </si>
  <si>
    <t xml:space="preserve">Saugaus miesto departamentas </t>
  </si>
  <si>
    <t>Teisės pažeidimų administravimo procesų optimizavimas</t>
  </si>
  <si>
    <t xml:space="preserve">a) įdiegti teisės pažeidimų administravimo modulį;
b) diegti reikalingus teisės pažeidimų administravimo modulio atnaujinimus. </t>
  </si>
  <si>
    <t>Stiprinti Saugaus miesto departamento pareigūnų įgaliojimus, kompetencijas viešosios tvarkos srityje ir gerinti darbo sąlygas, aprūpinant būtinais resursais</t>
  </si>
  <si>
    <t xml:space="preserve">a) teikti teisės aktų projektus ir pasiūlymus kompetentingoms institucijoms dėl savivaldybių vykdomųjų institucijų ir jų įgaliotų pareigūnų, turinčių teisę surašyti administracinių teisės pažeidimų protokolus, įgaliojimų stiprinimo; 
b) gerinti Saugaus miesto departamento pareigūnų darbo sąlygas (prieiga prie registrų, radijo ryšys, vietos identifikavimo paslauga, uniformos, transporto priemonės, draudimas, aprūpinimas kitais darbo resursais).
</t>
  </si>
  <si>
    <t>Toliau tobulinama kultūrinės veiklos stebėsenos sistema</t>
  </si>
  <si>
    <t>a) Kas dvejus metus (nuo 2010 iki 2018 m. imtinai) vykdyti tyrimus;
b) Atsižvelgus į tyrimų rezultatus, tikslinti miesto socialinio būsto programą.</t>
  </si>
  <si>
    <t>Vilniaus miesto savivaldybės administracijos direktoriaus 2016-12-09 įsakymu Nr. 30-2722 patvirtintas Vilniaus miesto savivaldybės socialinio būsto fondo atnaujinimo priemonių planas.</t>
  </si>
  <si>
    <t>TIKSLAS. Palanki ekonominė aplinka verslui ir investicijoms (Finansų ir strateginio planavimo departamentas)</t>
  </si>
  <si>
    <t>UŽDAVINYS. Sukurti verslo plėtros ir užimtumo didinimo paskatų sistemą (Finansų ir strateginio planavimo departamentas)</t>
  </si>
  <si>
    <t>Finansų ir strateginio planavimo departamentas</t>
  </si>
  <si>
    <t>UŽDAVINYS.  Sukurti palankią aplinką vidaus ir užsienio investuotojams (Finansų ir strateginio planavimo departamentas)</t>
  </si>
  <si>
    <t>UŽDAVINYS.  Sudaryti palankias sąlygas žinių ekonomikos ir inovacijų plėtrai (Finansų ir strateginio planavimo departamentas)</t>
  </si>
  <si>
    <t>Švietimo, sporto ir kultūros departamentas, Finansų ir strateginio planavimo departamentas</t>
  </si>
  <si>
    <t>Miesto plėtros departamentas, Finansų ir strateginio planavimo departamentas</t>
  </si>
  <si>
    <t>Finansų ir strateginio planavimo departamentas;
Investicinių projektų valdymo skyrius</t>
  </si>
  <si>
    <t>Vilniaus sveiko miesto biuras, Švietimo, kultūros ir sporto departamentas, Finansų ir strateginio planavimo departamentas</t>
  </si>
  <si>
    <t>TIKSLAS. Efektyviai išnaudotas miesto turizmo potencialas ir padidėję turistų srautai (Finansų ir strateginio planavimo departamentas)</t>
  </si>
  <si>
    <t>UŽDAVINYS.  Vykdyti aktyvią Vilniaus miesto turizmo rinkodarą (Finansų ir strateginio planavimo departamentas)</t>
  </si>
  <si>
    <t>2.2.4  UŽDAVINYS. Įgyvendinti Vilniaus miesto turizmo plėtros 2014–2017 metų studijos priemones (Finansų ir strateginio planavimo departamentas)</t>
  </si>
  <si>
    <t>Užsienio ryšių ir turizmo skyrius, VšĮ GO Vilnius</t>
  </si>
  <si>
    <t>Užsienio ryšių ir turizmo skyrius</t>
  </si>
  <si>
    <t xml:space="preserve">2016 metais priemonė nebuvo vykdoma, kadangi nebuvo poreikio steigti naujų pastočių. </t>
  </si>
  <si>
    <t>a) Įkurti VšĮ „Vilniaus konferencijų biuras“ [2011–2015 m.];
b) Skatinti VšĮ „Vilniaus konferencijų biuras“ dalyvavimą tarptautiniuose konkursuose dėl tarptautinių konferencijų ir kitų stambių renginių organizavimo Vilniuje [2015–2020 m.].</t>
  </si>
  <si>
    <t>Dėl bendros VMS taupymo politikos finansinė parama nebuvo skiriama. Toliau vykdyti neplanuojama.</t>
  </si>
  <si>
    <t>Elektronizuotos paslaugos</t>
  </si>
  <si>
    <t>Plėsti specialiojo ugdymo poreikių turinčių vaikų švietimo prieinamumo ir kokybiško ugdymosi galimybes</t>
  </si>
  <si>
    <t>a) Pagal poreikį steigti specialiasias klases specialiųjų ugdymosi poreikių turintiems vaikams.
b) Plėtoti įtraukųjį ugdymą bendrojo ugdymo mokyklose.
c) Sukurti specialiųjų ugdymosi poreikių turinčių vaikų duomenų bazę su tikslu gerinti teikiamų švietimo paslaugų kokybę.</t>
  </si>
  <si>
    <t>Plėtoti Vilniaus miesto bendrojo ugdymo mokyklų ir aukštųjų mokyklų bei kultūros ir meno institucijų bendradarbiavimą.</t>
  </si>
  <si>
    <t>a) Sudaryti sąlygas ir skatinti bendrojo ugdymo įstaigas aktyviai dalyvauti įvairiuose projektuose. b) Inicijuoti ir remti mokslo ir mokymo įstaigų projektus mokinių kūrybiškumui, iniciatyvumui ugdyti, steigti STEAM centrus.</t>
  </si>
  <si>
    <t xml:space="preserve">2015 m. balandžio 13 d. Administracijos direktoriaus įsakymu Nr. 30-1066 buvo patvirtinta „Kompleksinių stovėjimo aikštelių ir elektromobilių krovos vietų Vilniaus miesto savivaldybės teritorijoje plėtros schema“. Rangos darbai numatomi vykdyti 2017 metais. Planuojama gauti finansavimą iš ES lėšų.                                         </t>
  </si>
  <si>
    <t xml:space="preserve">Užbaigtas statyti Vakarinio aplinkkelio  III etapas.  Nutiesta 5,34 km gatvės, pastatyti 6 viadukai ir 1 pėsčiųjų tiltas, rekonstruota  13,440 km 13 kg/m 110 kV  kabelio tiesimo įtraukimo įrenginių darbų ir 5,025 km 9 kg/m kabelio tiesimo įtraukimo būdu įrengimo darbų. Atlikta 100 % darbų. Linija perduota eksploatuoti AB "LITGRID".  Pradėta statyti jungtis tarp Santariškių gatvės ir Molėtų plento (Santaros gatvė). Rengiamas Šiaurinės gatvės nuo miesto ribos iki Ukmergės g. statybos techninis projektas. </t>
  </si>
  <si>
    <t>Įrengti 7 greičio ribojimo, krovininio transporto eismą draudžiantys, gyvenamosios zonos kelio ženklai Vilniaus mieste.</t>
  </si>
  <si>
    <t>Miesto ūkio ir transporto departamentas, Vilniaus senamiesčio atnaujinimo agentūra, Švietimo, kultūros ir sporto departamentas</t>
  </si>
  <si>
    <t>Miesto ūkio ir transporto departamentas, BĮ Pavilnių ir Verkių parkų regioninių parkų direkcija</t>
  </si>
  <si>
    <t>Skaityti veiksmo 2.3.1.1. rezultato aprašymą</t>
  </si>
  <si>
    <t>Skaityti veiksmo 2.3.2.1. rezultato aprašymą</t>
  </si>
  <si>
    <t>Miesto ūkio ir transporto departamentas, Finansų ir strateginio planavimo departamentas</t>
  </si>
  <si>
    <t>Parengtos Vilniaus miesto savivaldybės teritorijų kvartalų ir daugiabučių rajonų kaimynijų schemos</t>
  </si>
  <si>
    <t xml:space="preserve">Išleistas kaimynijos tvarkymo informacinis lankstinukas, tipinės kaimynijos sutvarkymo projektiniai siūlymai su atskirų įrangos elementų sąmatomis bei minimalios tvarkymo programos sąmata, pradėti rengti Paramos kaimynijų tvarkymo darbams programos aprašomoji dalis. 2017 m. pradėjus įgyvendinti šią kompleksinę gyvenamosios aplinkos tvarkymo programą, daugiabučių namų gyventojai galėtų teikti paraiškas jų namų gyvenamosios aplinkos tvarkymo kofinansavimui gauti iš Vilniaus miesto savivaldybės. </t>
  </si>
  <si>
    <t xml:space="preserve">a) rengiami projektiniai pasiūlymai ir detaliojo plano korektūra privačiomis lėšomis b) parengta dešiniojo Neries kranto transporto ir parkavimo koncepcija; parengti Giedraičių g. rekonstrukcijos projektiniai pasiūlymai; pradėtas Kernavės g. rekonstrukcijos techninis projektas;  Rengiami projekto "Neries senvagės rekreacinės infrastruktūros įrengimas su aktyvaus poilsio ir pėsčiųjų bei dviračių trasomis" projektiniai pasiūlymai; baigti projekto "Neries krantinių atnaujinimas" projektiniai pasiūlymai
  </t>
  </si>
  <si>
    <t>Skaityti veiksmo 3.1.2.3. rezultato aprašymą.</t>
  </si>
  <si>
    <t>a) Pradėti viešųjų erdvių senosiose Šnipiškėse atgaivinimo projektai, inžinerinės infrastruktūros atnaujinimas, dviračių trasų planavimas</t>
  </si>
  <si>
    <t>Vykdomi 3 viešųjų erdvių ir dviračių takų projektiniai pasiūlymai ( prie Giedraičių, Daugėliškio, Kernavės, Fino g.); rengiami techniniai projektai Giedraičių, Kernavės g. rekonstrukcijai</t>
  </si>
  <si>
    <t>Nebuvo pateikta projektų finansavimui.</t>
  </si>
  <si>
    <t>Skaityti veiksmo 1.1.1.6 rezultato aprašymą.</t>
  </si>
  <si>
    <t>Skaityti 2.5.2.1 veiksmo rezultato aprašymą</t>
  </si>
  <si>
    <t>Skaityti 2.5.1.1 veiksmo rezultato aprašymą</t>
  </si>
  <si>
    <t>Skaityti veiksmo 2.1.1.4 rezultato aprašymą.</t>
  </si>
  <si>
    <t xml:space="preserve">a) Inicijuoti ir remti muges, konferencijas, skatinančias naujas idėjas versle ir verslo ryšių plėtrą;
b) Vykdyti įvairius smulkiojo verslo skatinimo ir gyventojų užimtumo projektus;
c) Bendradarbiauti su VšĮ „Vilnijos verslo inkubatorius“,
Vilniaus prekybos, pramonės ir amatų rūmais ir kitomis asocijuotomis verslo įmonėmis.
</t>
  </si>
  <si>
    <t>1.2.2.</t>
  </si>
  <si>
    <t>Teikti siūlymus rengiant įstatymų pataisas, kuriomis bus siekiama supaprastinti sąlygas verslui.</t>
  </si>
  <si>
    <t>Už tikslo įgyvendinimą atsakingas Finansų ir strateginio planavimo dep.</t>
  </si>
  <si>
    <t>Už tikslo įgyvendinimą atsakingas Miesto plėtros dep.</t>
  </si>
  <si>
    <t>Už tikslo įgyvendinimą atsakingas Užsienio ryšių ir turizmo skyrius</t>
  </si>
  <si>
    <t>TIKSLAS. Kokybiška švietimo sistema, sklandus jaunimo politikos įgyvendinimas, užtikrintas vaikų ir jaunimo užimtumas (Švietimo, kultūros ir sporto departamentas)</t>
  </si>
  <si>
    <t>1.1.1.9</t>
  </si>
  <si>
    <t>1.1.1.10</t>
  </si>
  <si>
    <t>1.1.1.11</t>
  </si>
  <si>
    <t>1.1.1.12</t>
  </si>
  <si>
    <t>1.1.3.3</t>
  </si>
  <si>
    <t>1.1.3.4</t>
  </si>
  <si>
    <t>Skaityti veiksmo 1.2.2.4 rezultato aprašymą.</t>
  </si>
  <si>
    <t>Skaityti veiksmo 1.2.2.3 rezultato aprašymą.</t>
  </si>
  <si>
    <t>Skaityti veiksmo 1.1.3.1 rezultato aprašymą.</t>
  </si>
  <si>
    <t>Vykdyti susitikimai, konsultacijos, įvairūs projektai, bendradarbiaujama su universitetais.</t>
  </si>
  <si>
    <t>a) Atnaujinti nuomos sutartis su socialiniuose būstuose gyvenančiais gyventojais (padidinti atsakomybę už būsto priežiūrą).                                                             b) Ekonomiškai ir efektyviai prižiūrėti savivaldybės būsto fondą.</t>
  </si>
  <si>
    <t>Už tikslo įgyvendinimą atsakingas Saugaus miesto dep.</t>
  </si>
  <si>
    <t>Skaityti veiksmo 1.4.2.2. rezultato aprašymą</t>
  </si>
  <si>
    <t xml:space="preserve">a) parengti teisės aktų pakeitimus dėl Saugaus miesto departamento teikiamų administracinių paslaugų supaprastinimo, nereikalingų draudimų atsisakymo;
b) teikti pasiūlymus Savivaldybės vadovybei dėl Saugaus miesto departamento teikiamų administracinių paslaugų supaprastinimo, nereikalingų draudimų atsisakymo.
</t>
  </si>
  <si>
    <t>Koordinuojant kultūrines programas organizuoti kokybiški festivaliai ir meno renginiai</t>
  </si>
  <si>
    <t>Viešųjų bibliotekų paslaugos bendruomenei plečiamos</t>
  </si>
  <si>
    <t>TIKSLAS. Išplėtota kultūros, sporto, laisvalaikio paslaugų sistema ir sudarytos sąlygos asmens saviraiškai (Švietimo, kultūros ir sporto departamentas)</t>
  </si>
  <si>
    <t>UŽDAVINYS. Plėtoti kultūrinę veiklą ir kultūrinius renginius (Švietimo, kultūros ir sporto departamentas)</t>
  </si>
  <si>
    <t>Užsienio ryšių ir turizmo skyrius, Vilniaus senamiesčio atnaujinimo agentūra</t>
  </si>
  <si>
    <t>Švietimo, kultūros ir sporto departamentas, Miesto ūkio ir transporto departamentas</t>
  </si>
  <si>
    <t>a) Dalyvauti rengiant ir įgyvendinant Vilniaus miesto gyventojų užimtumo ir nedarbo mažinimo programą „Viešieji darbai“;
b) Su Vilniaus darbo birža dalyvauti kituose ES
lėšomis finansuojamuose projektuose.</t>
  </si>
  <si>
    <t>Miesto plėtros departamentas, Užsienio ryšių ir turizmo skyrius</t>
  </si>
  <si>
    <t xml:space="preserve">Miesto plėtros departamentas;
Užsienio ryšių ir turizmo skyrius;
Miesto ūkio ir transporto departamentas
</t>
  </si>
  <si>
    <t xml:space="preserve">Švietimo, kultūros ir sporto departamentas Pavilnių ir Verkių regioninis parkas, Vilniaus senamiesčio atnaujinimo agentūra </t>
  </si>
  <si>
    <t>Finansų ir strateginio planavimo departamentas, Miesto plėtros departamentas, Miesto ūkio ir transporto departamentas</t>
  </si>
  <si>
    <t>Vilniaus senamiesčio atnaujinimo agentūra</t>
  </si>
  <si>
    <t>VšĮ „Vilniaus senamiesčio atnaujinimo agentūra“, VšĮ „Vilniaus rotušė“, Finansų ir strateginio planavimo departamentas, Švietimo, kultūros ir sporto departamentas</t>
  </si>
  <si>
    <t>Skaityti veiksmo 2.2.3.4. rezultato aprašymą.</t>
  </si>
  <si>
    <t>Skaityti veiksmo 2.2.3.5. rezultato aprašymą.</t>
  </si>
  <si>
    <t>TIKSLAS. Padidėjęs miesto žinomumas ir reikšmingas vaidmuo tarptautiniame kontekste (Užsienio ryšių ir turizmo skyrius)</t>
  </si>
  <si>
    <t>UŽDAVINYS.  Aktyviai dalyvauti tarptautinių organizacijų ir kitose tarptautinio bendradarbiavimo iniciatyvose (Užsienio ryšių ir turizmo skyrius)</t>
  </si>
  <si>
    <t>UŽDAVINYS.  Formuoti Vilniaus miesto įvaizdį tarptautiniu mastu (Užsienio ryšių ir turizmo skyrius)</t>
  </si>
  <si>
    <t>Miesto plėtros departamentas, Užsienio ryšių ir turizmo skyrius, Švietimo, kultūros ir sporto departamentas</t>
  </si>
  <si>
    <t>2.5.</t>
  </si>
  <si>
    <t xml:space="preserve">2.5.1. </t>
  </si>
  <si>
    <t>UŽDAVINYS. Kurti aukštos pridėtinės vertės darbo vietas,  plėtojant inovatyvias paslaugas  (Finansų ir strateginio planavimo departamentas)</t>
  </si>
  <si>
    <t>TIKSLAS. Padidinti Vilniaus gyventojų užimtumą, kuriant inovatyvias paslaugas, skatinant aktyvų dalyvavimą, pertvarkant apleistas erdves (Finansų ir strateginio planavimo departamentas)</t>
  </si>
  <si>
    <t xml:space="preserve">2.5.2. </t>
  </si>
  <si>
    <t>UŽDAVINYS. Sudaryti sąlygas darbo vietų kūrimui, užimtumo augimui, atnaujinant apleistas miesto teritorijas, gamtos ir kultūros paveldo erdves (Finansų ir strateginio planavimo departamentas)</t>
  </si>
  <si>
    <t>Skaityti veiksmo 3.2.1.1. rezultato aprašymą.</t>
  </si>
  <si>
    <t>Skaityti veiksmo 3.2.1.2. rezultato aprašymą.</t>
  </si>
  <si>
    <t>Skaityti veiksmo 3.2.2.3. rezultato aprašymą.</t>
  </si>
  <si>
    <t>Skaityti veiksmo 3.2.1.7. rezultato aprašymą.</t>
  </si>
  <si>
    <t>UŽDAVINYS. Modernizuoti ir plėtoti energetikos sistemas (Miesto ūkio ir transporto departamentas)</t>
  </si>
  <si>
    <t xml:space="preserve">a)2016 m. pasirašyta  sutartis su SĮ "Vilniaus planas"  Darnaus judumo planui rengti.
c) Vilniaus miestas dalyvauja tokiose akcijose kaip "judumo savaitė",  "diena be automobilio", "Europos dviračių iššūkis", taip siekiant daugiau kalbėti apie judėjimo dviračiais naudą ir privalumus. 
</t>
  </si>
  <si>
    <t>Skaityti veiksmo 3.3.2.1. rezultato aprašymą.</t>
  </si>
  <si>
    <t>UŽDAVINYS. Užtikrinti efektyvų ir saugų atliekų tvarkymą (Miesto tvarkymo ir aplinkos apsaugos skyrius)</t>
  </si>
  <si>
    <t>UŽDAVINYS.  Užtikrinti ekologišką miesto gamtinę aplinką (Miesto ūkio ir transporto departamentas)</t>
  </si>
  <si>
    <t>TIKSLAS. Padidinti gyventojų pasitenkinimą gyvenamąja aplinka, kompleksiškai tvarkant geras urbanistines galimybes turinčius miesto rajonus (Miesto ūkio ir tranporto departamentas)</t>
  </si>
  <si>
    <t>Skaityti veiksmo 4.1.1.6. rezultato aprašymą.</t>
  </si>
  <si>
    <t>Skaityti veiksmo 4.1.2.2. rezultato aprašymą.</t>
  </si>
  <si>
    <t>Skaityti veiksmo 4.1.2.6. rezultato aprašymą.</t>
  </si>
  <si>
    <t>Skaityti veiksmo 4.1.2.10. rezultato aprašymą.</t>
  </si>
  <si>
    <t>UŽDAVINYS.  Užtikrinti glaudų tarptautinį ir tarpinstitucinį bendradarbiavimą (Užsienio ryšių ir turizmo skyrius)</t>
  </si>
  <si>
    <t>sprendimu Nr.</t>
  </si>
  <si>
    <t>a) rengiamas Kernavės gatvės atkarpos  tarp Žalgirio ir Lvovo gatvių projektas                                                                                    f) rengiamas Zamenhofo g. iki Ukmergės gatvės projektas</t>
  </si>
  <si>
    <r>
      <t>Terminas</t>
    </r>
    <r>
      <rPr>
        <b/>
        <i/>
        <sz val="9"/>
        <rFont val="Tahoma"/>
        <family val="2"/>
        <charset val="186"/>
      </rPr>
      <t xml:space="preserve"> </t>
    </r>
    <r>
      <rPr>
        <b/>
        <sz val="9"/>
        <rFont val="Tahoma"/>
        <family val="2"/>
        <charset val="186"/>
      </rPr>
      <t>2010-2020 metams</t>
    </r>
  </si>
  <si>
    <t>1) Grigiškių Fe šalinimas įrengtas 2012 m.; 2) Darbai baigti; 3) Darbai baigti; 4) Darbai baigti; 5) Darbai baigti; 6) Planuojama po 2020 m.; 7) Planuojama po 2020 m.; 8) Planuojama 2018 - 2019 m.</t>
  </si>
  <si>
    <t>Atsižvelgiant į finansines galimybes ugdymo įstaigos aprūpintos mokykline dokumentacija, vadovėliais, leidiniais, mokymo priemonėmis.</t>
  </si>
  <si>
    <t>Vilniaus lopšelio darželio „Žolynas“ remontui 2017 m. investicijų programoje iš savivaldybės biudžeto lėšų skirta 380,4 tūkst. Eur. Priešmokyklinių ir ikimokyklinių ugdymo grupių steigimui skirta 1805,0 tūkst. Eur. 11 įstaigų dalyvavo Langų, stogų ir sanmazgų programoje. 2017 m. buvo tęsiami pradėti LAAIF projektai. Iš viso investicinei programai buvo panaudota 15763,8 tūkst. Eur. Taip pat buvo skirta apie 2000,0 tūkst. Eur švietimo įstaigų remonto darbams.</t>
  </si>
  <si>
    <t xml:space="preserve"> Vykdytos prevencijos programos bendrojo ugdymo įstaigose: "Stop", "Mokiniai-mokiniams", "Saugi mokykla", "Be iliuzijų", "Antinikotininis klubas", "Raktai į sėkmę", "Paguodos skrynelė", "Kimochis", savaitė be patyčių.</t>
  </si>
  <si>
    <t xml:space="preserve">1. Administruojamas jaunimo žemėlapis ir puslapis www.neformalusugdymas.lt
2. Vilniaus jaunimo informacijos centro veikla.
3. Nuolatos atnaujinami Facebook socialiniai profiliai ir jaunimui bei su jaunimu dirbančioms organizacijoms skirti tinklapiai.
4. Nuolatos atnaujinami Facebook socialiniai profiliai ir jaunimui bei su jaunimu dirbančioms organizacijoms skirti tinklapiai.
5. Šiuo metu per įvairius kanalus pasiekiamas žmonių skaičius –9020.
</t>
  </si>
  <si>
    <t>1. Atlikta Neformalaus ugdymo Vilniaus mieste analizėje, administruojamas puslapis neformalusugdymas.lt 
2. Vilniaus jaunimo informacijos centro informavimo ir konsultacinė veikla.
3. Vilniaus jaunimo informacijos centre ir savivaldybės tinklapio skiltyje Jaunimas (www.vilnius.lt/jaunimas) bei tinklapiuose www.neformalusugdymas.lt ir www.gaukfinansvima.lt nuolatos skelbiama jaunimui ir su jaunimu dirbančioms organizacijoms skirta informacija, administruojami Facebook socialiniai profiliai (Vilniaus jaunimo informacijos centras, Vilnius Level UP).
4. Vilniaus jaunimo informacijos centre ir savivaldybės tinklapio skiltyje Jaunimas  (www.vilnius.lt/jaunimas) bei tinklapiuose www.neformalusugdymas.lt ir www.gaukfinansvima.lt nuolatos skelbiama jaunimui ir su jaunimu dirbančioms organizacijoms skirta informacija, administruojami Facebook socialiniai profiliai (Vilniaus jaunimo informacijos centras, Vilnius Level UP).
5. Nuolatos administruojami FB socialiniai profiliai ir tinklapiai.</t>
  </si>
  <si>
    <t xml:space="preserve"> </t>
  </si>
  <si>
    <t>Savivaldybės tinklapyje www.vilnius.lt viešinami Vilniuje vykstantys renginiai. Sklaida užsienio miestų partneriams ir tarptautinėms organizacijoms vykdoma įgyvendinant tarptautinius projektus. Užsienio miestų partneriams informacija apie renginius Vilniuje yra prieinama VšĮ "Go Vilnius" tinklapyje www.vilnius-events.lt.</t>
  </si>
  <si>
    <t>Metai: 2017</t>
  </si>
  <si>
    <t>Finansų ir strateginio planavimo  departamentas</t>
  </si>
  <si>
    <t>Administracijos direktorius, Finansų ir strateginio planavimo ir strateginio planavimo departamentas</t>
  </si>
  <si>
    <t xml:space="preserve">Parengti 207 VMS struktūrinių padalinių darbuotojų  komandiruočių įsakymai ir potvarkiai; organizuotas ir koordinuotas VMS atstovavimas tarptautinėse konferencijose, seminaruose, parodose ir kt. renginiuose;                               </t>
  </si>
  <si>
    <t>Bendradarbiaujant su Ministerijomis, LR ambasadomis užsienyje, Užsienio ambasadomis Lietuvoje, EK atstovybe Vilniuje, EP informacijos biuru, Europos lyčių lygybės institutu ir kitomis institucijomis surengti įvairūs kultūriniai renginiai, verslo susitikimai, mokymai ambasadų darbuotojams ir kt. projektai.</t>
  </si>
  <si>
    <t>Tarptautinio bendradarbiavimo taryba panaikinta 2010 metais (2010 m. liepos 14 d. Vilniaus m. tarybos sprendimas Nr. 1-1665), todėl jokie projektai nevykdomi.</t>
  </si>
  <si>
    <t>Surengti LR atstovybių JK, Airijoje, Vokietijoje ir konsulinės įstaigos Valensijoje (Ispanija) darbuotojų mokymai, kultūriniai renginiai Lenkijoje, Ukrainoje ir kt., kartu su LR ambasada Gruzijoje inicijuotas Vilniaus skvero Tbilisyje atnaujinimo projektas, apsikeista informacija apie bendradarbiavimą su įvairiais užsienio miestais, ministrams vykstant oficialių vizitų į užsienio valstybes, tarpininkauta rengiant oficialius užsienio valstybių vadovų vizitus Vilniuje, kartu su URM ir EP informacijos biuru organizuota Europos dienos šventė ir kitos veiklos.</t>
  </si>
  <si>
    <t>Personalo departamentas, Finansų ir strateginio planavimo departamentas</t>
  </si>
  <si>
    <t>a) Išanalizavus galimybes, inicijuoti norminių teisės aktų pataisas, siekiant efektyvesnio GPM perskirstymo (pvz. GPM mokėjimas pagal darbo, o ne gyvenamąją vietą);
b) Išanalizavus galimybes, inicijuoti norminių teisės aktų pataisas, siekiant efektyvesnio su transporto lengvatomis susijusių išlaidų kompensavimo modelio (pvz. kompensacijas moka lengvatos teikėjas);
c) Išanalizavus galimybes, inicijuoti norminių teisės aktų pataisas, siekiant kokybinių pokyčių viešojo sektoriaus darbuotojų (tarp jų ir valstybės tarnautojų) skatinimo (motyvavimo) sistemoje (motyvaciją siejant su darbo rezultatais, didinant darbuotojų lojalumą ir pan.);
d) Inicijuoti kitus pokyčius, siekiant efektyvesnio savivaldos administravimo ir finansavimo modelio.</t>
  </si>
  <si>
    <t>a) Parduoti dalį turto (pritraukiant vietos ir užsienio investuotojus) – Savivaldybei priklausančių įmonių akcijas ar nekilnojamojo turto objektus, gautas lėšas panaudoti prioritetiniams investiciniams projektams vykdyti;
b) Didinti pajamas iš turto naudojimo, priartinant jas prie rinkos. 
c) Užtikrinti skaidrumą vykdant savivaldybės turto reformą, viešinant visą su savivaldybės turto pardavimu/privatizavimu susijusią informaciją.</t>
  </si>
  <si>
    <t>Turto departamentas, Finansų ir strateginio planavimo departamentas</t>
  </si>
  <si>
    <t>Koordinuoti Vilniaus miesto savivaldybės administracijos projektus, gaunančius2014–2020 metų ES fondų investicijas.</t>
  </si>
  <si>
    <t>Pagal poreikį kurti ir diegti funkcionalias ir pažangias IT sistemas:
a) Sukurti vieningą informacinę sistemą apie Savivaldybės inicijuojamus, vykdomus ir įvykdytus projektus;
b) Tobulinti ES fondų finansuojamų projektų valdymo sistemą ir pritaikyti sistemą naujam Lietuvos 2014–2020 m. ES struktūrinės paramos programavimo laikotarpiui
c) Atsižvelgiant į poreikius kurti vidines sistemas, įtraukiant savivaldybės įmones ir įstaigas;
d) Programinės įrangos, skirtos registruoti ir tvarkyti Vilniaus miesto savivaldybės nekilnojamąjį turtą, įdiegimas;
e) Sukurti sistemą gatvių infrastruktūros, pastatų, aplinkos tvarkymo procedūrų administravimui;
f)Vilniaus miesto savivaldybės renkamų rinkliavų administravimo sistema.</t>
  </si>
  <si>
    <t xml:space="preserve">a) Sukurti ir plėtoti Vilniaus miesto GIS teminių žemėlapių svetainę; 
b) Vystyti Vilniaus miesto aplinkos sektorių stebėsenos, analizės, vertinimo, priemonių administravimo GIS;
c) Plėtoti Vilniaus miesto kartografijos, žemėvaldos, teritorijų, inžinerinių komunikacijų planavimo, projektavimo, statybų administravimo GIS.
</t>
  </si>
  <si>
    <t>Nuolat atnaujinti „vartotojui draugišką“, neįgaliesiems prieinamą miesto interneto svetainę su tiesioginio bendravimo galimybe miesto gyventojams ir svečiams.</t>
  </si>
  <si>
    <t>a) Inicijuoti, kad visos savivaldybės įmonės turėtų modernias internetines svetaines, kurios atitiktų keliamus reikalavimus;
b) Skatinti, kad įmonės, kurios teikia administracines ir viešąsias paslaugas, pradėtų paslaugas teikti elektroniniu būdu.</t>
  </si>
  <si>
    <t>a) Sukurti aplinkos apsaugos stebėsenos sistemą, leisiančią prižiūrėti miesto aplinkos tvarkymo darbus, stebėti jų atlikimo kokybę, kontroliuoti įmones, atsakingas už buitinių atliekų tvarkymą, internetinėje erdvėje [2015–2020 m.]. 
b) Sukūrus sistemą skatinti Vilniaus miesto gyventojus aktyviau dalyvauti tvarkant aplinką (gyventojai galės nusistatyti optimalius šiukšlių išvežimo grafikus ir pateikti skundus dėl netinkamai atliekamų darbų, kt.) [2016–2020 m.].
c) Vykdyti įdiegtų priemonių priežiūrą ir palaikymą [2016–2020 m.];</t>
  </si>
  <si>
    <t>a) Tobulinti centralizuotą prašymų pateikimo ir gyventojų informavimo informacinės sistemą priėmimo į ikimokyklines ugdymo įstaigas;                                            b)Informacinės sistemos (prašymų pateikimo ir gyventojų informavimo) diegimas mokyklose; 
c) Apmokėjimo už neformalų švietimą (ikimokyklinio, priešmokyklinio ugdymo ir popamokinės veiklos) įstaigų lankymą optimizavimas ir apskaitos modernizavimas.</t>
  </si>
  <si>
    <t>a) Elektroninių priemonių, skirtų gyventojams dalyvauti priimant sprendimus, sukūrimas ir įdiegimas [2010–2012 m.]:
1) posėdžių transliacijos internetu;
2) sistemos, kuriomis naudodamiesi gyventojai galės išreikšti nuomonę dėl teisės aktų projektų, sukūrimas;
3) gyventojų peticijų ir iniciatyvų teikimo, konsultavimo internetu galimybė;
b) Vykdyti įdiegtų priemonių priežiūrą ir palaikymą [2012–2020 m.].</t>
  </si>
  <si>
    <t>Atvirų duomenų plėtra apims visų Vilniaus miesto savivaldybės administracijos duomenų atvėrimą visuomenei, nes tai užtikrins veiklų ir procesų skaidrumą bei paskatins Vilniaus miesto gyventojus kurti, jungtis prie įvairių iniciatyvų.</t>
  </si>
  <si>
    <t>Atverti vartotojams Vilniaus miesto duomenis</t>
  </si>
  <si>
    <t>a) Organizuoti savivaldybės politikų ir specialistų oficialius ir dalykinius vizitus užsienyje; 
b) Rengti ir vykdyti užsienio delegacijų priėmimo Vilniuje programas;
c) Organizuoti temines konferencijas, kitus renginius Vilniuje ir užsienyje.</t>
  </si>
  <si>
    <t>Finansinės paramos mechanizmas  visuomeninių ir nevyriausybinių organizacijų tarptautiniams projektams.</t>
  </si>
  <si>
    <t>Plėtoti tikslinių teritorijų gyvenamųjų namų, socialinės bei inžinerinės infrastruktūros atnaujinimą</t>
  </si>
  <si>
    <t>Skatinant tikslinių teritorijų patrauklumą jaunesnio ir vidutinio amžiaus gyventojams:
a) kompleksiškai atnaujinti daugiaaukščio gyvenamojo rajono (Žirmūnų) kvartalą
b) modernizuoti tikslinių teritorijų lopšelių-darželių, bendrojo ugdymo mokyklų erdves;
c) plėtoti gyventojų aprūpinimą kokybišku vandeniu ir nuotekų kanalizavimu tikslinėse ir susietose teritorijose“</t>
  </si>
  <si>
    <t xml:space="preserve">Miesto ūkio ir transporto departamentas, Miesto plėtros departamentas, Finansų ir strateginio planavimo departamentas, Švietimo, kultūros ir sporto departamentas
</t>
  </si>
  <si>
    <t>Keisti apleistas ir buvusias pramonės  teritorijas miesto tikslinėse teritorijose:
a) Šnipiškių rajono dalyje, sukurti prielaidas naujojo centro augimui
b) Paupio–Paplaujos pramonės rajone sukurti  aukštos kokybės gyvenamąjį rajoną</t>
  </si>
  <si>
    <t>Formuoti aplinkai „draugišką“ atliekų tvarkymo ir antrinio panaudojimo sistemą</t>
  </si>
  <si>
    <t xml:space="preserve">a) Vykdyti nuolatinę mechaninio-biologinio apdorojimo įrenginio (MBA) operatoriaus veiklos kontrolę;
b) Organizuoti energetinę vertę turinčių atliekų panaudojimą energijos gamybai;
c) Vykdyti uždarytų sąvartynų stebėseną ir priežiūrą.
</t>
  </si>
  <si>
    <t>UAB „VAATC“</t>
  </si>
  <si>
    <t>a) Plėtoti konteinerinę atliekų surinkimo su pirminio rūšiavimo galimybėmis sistemą, konteinerius pakeičiant moderniomis pusiau požeminėmis ir požeminėmis sistemomis;
b) Organizuoti didelių gabaritų atliekų surinkimo aikštelių įrengimą, įrengti pakankamą tokių aikštelių skaičių;
c) Plėtoti antrinių žaliavų surinkimo sistemą, bendradarbiaujant su Gamintojų ir importuotojų įsteigtomis organizacijomis, stengiantis visiems gyventojams sudaryti sąlygas tinkamai rūšiuoti atliekas;
d) Vystyti bioskaidžių (maisto) atliekų surinkimo sistemą.</t>
  </si>
  <si>
    <t>a) Vykdyti Vilniaus miesto savivaldybės atliekų tvarkymo 2014-2020 m. planą  ir Vilniaus miesto ir Vilniaus miesto savivaldybės atliekų tvarkymo 2014-2020 m. plano įgyvendinimo kontrolę;
b) Informuoti ir šviesti visuomenę atliekų surinkimo ir tvarkymo klausimais; 
c) Skatinti  privačias investicijas į atliekų tvarkymo infrastruktūrą.</t>
  </si>
  <si>
    <t>UAB „VAATC“,
SĮ „VASA“</t>
  </si>
  <si>
    <t>a) Vykdyti kraštovaizdžio stebėseną ir kartografavimą; 
b) Atlikti biologinės įvairovės stebėseną, kartografavimą.</t>
  </si>
  <si>
    <t xml:space="preserve">Inventorizuoti ir sutvarkyti užterštas teritorijas </t>
  </si>
  <si>
    <t>Sutvarkyti užterštas teritorijas, atsižvelgiant į Europos Sąjungos direktyvų ir nacionalinių teisės aktų normas: 
a) Vykdyti grunto ir dangų užterštumo stebėseną; 
b) Vykdyti užterštų teritorijų kartografavimą ir inventorizavimą;
c) Pagal juridinių aktų reikalavimus parengti priemones užterštų teritorijų ir užteršto grunto tvarkymui, sanavimui.</t>
  </si>
  <si>
    <t>Gerinti vandens telkinių būklę, atsižvelgiant į Europos Sąjungos direktyvų ir nacionalinių teisės aktų normas: 
a) Atlikti miesto upių, upelių, ežerų, kitų vandens telkinių inventorizavimą; 
b) Atlikti miesto upių, upelių, ežerų, kitų vandens telkinių (paviršinių vandenų ir nuosėdų) būklės stebėseną; 
c) Nustatyti vandens telkinių apsaugos zonas ir juostas; 
d) Parengti priemonių sistemą, kad į atvirus vandens telkinius nepatektų nevalyto vandens.</t>
  </si>
  <si>
    <t xml:space="preserve">a) Tobulinti geriamojo vandens kokybės stebėseną; 
b) Kaupti informaciją apie necentralizuotai naudojamo vandens įrenginius ir kokybę;
c) Gerinti sanitarinių apsaugos zonų prevenciją ir jos veiklų reglamentavimą.
</t>
  </si>
  <si>
    <t>a) Tobulinti Vilniaus miesto oro užterštumo modeliavimą ir prognozavimą; 
b) Įrengti skaitmeninius oro užterštumo žemėlapius; 
c) Planuoti oro taršos prevencijos ir mažinimo priemones.</t>
  </si>
  <si>
    <t xml:space="preserve">a) Vykdyti mobilių triukšmo šaltinių pagal transporto rūšis stebėseną ir kartografavimą; 
b) Atlikti stacionarių triukšmo šaltinių kartografavimą;
c) Modeliuoti triukšmo sklaidą ir rengti žemėlapius; 
d) Planuoti ir įgyvendinti triukšmo prevenciją ir tyliąsias zonas.
</t>
  </si>
  <si>
    <t xml:space="preserve">a) Taikyti lanksčius transporto eismo apribojimus laibiausiai užterštose miesto vietose pagal oro taršos žemėlapius;
b) Taikyti technines triukšmą mažinančių priemonių leistinas normas viršijančiose teritorijose pagal miesto triukšmo žemėlapius;
c) Informuoti visuomenę apie užterštumo lygį Vilniaus miesto rajonuose;
d) Inicijuoti sprendimą dėl naujo oro uosto tako statybos reikalingumo ir taršos sumažinimo virš gyvenamųjų rajonų.
e) Įsigyti modernią gatvių dangų valymo techniką.
</t>
  </si>
  <si>
    <t>Aplinkos apsaugos skyrius</t>
  </si>
  <si>
    <t>Optimizuoti automobilių stovėjimo vietų skaičių</t>
  </si>
  <si>
    <t>a) Suprojektuoti ir įrengti trūkstamą automobilių vietų skaičių miesto gyvenamuosiuose daugiaaukščiuose rajonuose;
b) Diegti miesto VT galiniuose žieduose automobilių stovėjimo aikšteles, skirtas P &amp; R (Park &amp; Ride) sistemai realizuoti.
c) inicijuoti teisės aktų pakeitimus, įgalinančius riboti automobilių stovėjimo vietų miesto centrinėje dalyje plėtrą.</t>
  </si>
  <si>
    <t>a) Plėsti koordinuoto eismo zonas, į esamą bendrą sistemą pajungiant problemines eismo laidumui ir saugumui sankryžas ir pėsčiųjų perėjas;
b) Parengti Vilniaus miesto eismo organizavimo projektą, formuoti transporto eismo duomenų bazę eismo pokyčių modeliavimui, sankryžų techninių parametrų gerinimui ir informacinės sistemos tobulinimui;
c) Plėsti greičio matavimo postų skaičių avaringiausiose miesto gatvių atkarpose;
d) Riboti sunkiojo tranzitinio transporto eismą miesto centrinėje dalyje  ir gyvenamuosiuose rajonuose, nukreipiant jį į formuojamą pagrindinį gatvių karkasą;
e) Sukurti negabaritinių krovinių vežimo leidimų išdavimo sistemos duomenų bazę ir ją integruoti į valstybės duomenų bazę.</t>
  </si>
  <si>
    <t>a) Vykdyti kasmetinį įskaitinių eismo įvykių auditą, fiksuojant taikomų priemonių efektyvumą;
b) Patvirtinti Vilniaus miesto saugaus eismo programą ir vykdyti joje numatytas saugaus eismo priemones, ypatingą dėmesį skiriant pėsčiųjų perėjoms ir VT stotelėms;
c) Siekti, kad Vilniaus miesto saugaus eismo programa būtų integruota į Lietuvos valstybinę Saugaus eismo programą ir šalies saugaus eismo klausimai būtų sprendžiami kompleksiškai;
d) Siekti pakeisti esamą kelių klasifikaciją, pagal kurią visos gatvės yra priskiriamos vietinės reikšmės kelių kategorijai ir parengti gatvių projektavimo normas;
e) Organizuoti eismo saugumo akcijas ir projektus „Apsaugok mane“, „Diena be automobilio“, „Judrioji savaitė“ ir pan.</t>
  </si>
  <si>
    <t>Parengti ir įgyvendinti tvaraus miesto transporto planus, siekiant pagerinti gyvenimo kokybę ir pritaikyti infrastruktūrą visoms socialinėms grupėms, ypač riboto judumo gyventojams (atsižvelgiant į saugą ir saugumą, galimybę naudotis prekėmis bei paslaugomis, oro taršą, triukšmą, šiltnamio efektą sukeliančių dujų emisijas ir energijos suvartojimą, žemės naudojimą, apimant keleivių ir krovinių vežimą bei visas transporto rūšis).</t>
  </si>
  <si>
    <t>3.3.2.4</t>
  </si>
  <si>
    <t>3.3.2.5</t>
  </si>
  <si>
    <t xml:space="preserve">1. Miesto valymo maršrutų peržiūra ir plėtra, įtraukiant naujus vystomus urbanistinius rajonus;
2. Miesto valymo tarnybos techninės bazės modernizavimas;
3. Technikos, skirtos gatvių priežiūrai žiemą, atnaujinimas, įsigyjant druskų, smėlio-druskos mišinių, šlapių druskų barstymo, sniego valymo įrangą.
</t>
  </si>
  <si>
    <t>Miesto valymas</t>
  </si>
  <si>
    <t>Gyvenamosios aplinkos gerinimo programa</t>
  </si>
  <si>
    <t xml:space="preserve">1.Daugiabučių kiemų tvarkymas
2. Naujų šaligatvių įrengimas ir senų atnaujinimas
3. Žvyrkelių asfaltavimas miesto pakraščiuose
4. Miesto gatvių asfaltavimas
</t>
  </si>
  <si>
    <t xml:space="preserve">a) Nutiesti Kernavės g. ir transporto tiltą tarp Žalgirio g. ir A. Goštauto g.;
b) Įrengti Kernavės–Ozo g. dviejų lygių transporto mazgą;
c) Sujungti Pietinį senamiesčio aplinkkelį su Panerių g.;
d) Sujungti Ozo g. su Laisvės pr.;
e) Sujungti Gineitiškių g. su Zamenhofo g.;
f) Rekonstruoti Lukšio g. atkarpą tarp Ulonų g. ir Kalvarijų g. iki 4 eismo juostų;
g) Rekonstruoti Kudirkos–Pamėnkalnio g. sankryžą;
h) Rekonstruoti Olandų–Antakalnio–T.Kosciuškos g. sankryžą;
j) Atsižvelgiant į automobilių ir pėsčiųjų eismo srautų tyrimus, statyti tiltus ir viadukus (naujų statyba ir (ar) esamų statinių rekonstravimas, remontas ar griovimas)
g) Rekonstruoti Giedraičių gatvę
k) Rekonstruoti Aukštaičių gatvę
rekonstruoti Kairėnų gatvę nuo Plytinės g. iki miesto ribos
l) Antakalnio gatvės kapitalinis remontas nuo Šilo tilto iki Žolyo g.
m) Suprojektuoti ir pastatyti pėsčiųjų viaduką per Narbuto g.
n) Rekonstruoti  Vokiečių gatvę
o) Rekonstruoti Titnago, Dubutiškių ir Gariūnų gatvių sankryžą
</t>
  </si>
  <si>
    <t xml:space="preserve">a) Užbaigti Vakarinę eismo gatvę nuo Oslo g. iki Ukmergės pl. su skirtingo lygio sankryžomis ir perėjomis;
b) Užbaigti Lazdynų tilto rekonstrukciją, rekonstruoti Oslo ir Gariūnų gatves, įrengti skirtingų lygių Gariūnų–Jočionių g. sankryžą transporto ir pėsčiųjų eismui;
c) Suprojektuoti ir nutiesti Šiaurinę gatvę nuo Vakarinio greitkelio iki Kareivių–Žirmūnų g. sankryžos;
d) Suprojektuoti ir nutiesti Mykolo Lietuvio g. ir rekonstruoti Mokslininkų g. tarp Ukmergės pl. ir Molėtų pl.;
e)  Rekonstruoti Geležinio Vilko g. atkarpą tarp Pietario g. ir Gerosios Vilties g.;
f) Nutiesti Pietinį miesto aplinkkelį nuo Kauno pl. iki planuojamo Vaidotų regioninio logistikos centro (Kirtimų g. rekonstrukcija), nutiesti jungtį su Graičiūno g.;
g) Rekonstruoti Nemenčinės pl. nuo Kairėnų g. iki Antavilių gyvenvietės iki 4 eismo juostų;
h) Inicijuoti transporto jungties tarp Pilaitės rajono ir magistralinio kelio A1 specialųjį planą trasos parinkimui;
i) Užbaigti Vilniaus g. (A1 kelio) rekonstrukciją Grigiškėse;
j) Suprojektuoti ir įrengti Žirnių g. su Liepkalnio g. dviejų lygių sankryža
k) Santariškių g. ir Molėtų pl. jungties statyba
l) Smalinės ir Pilaitės pr. dviejų lygių sankryžos rekonstravimas
</t>
  </si>
  <si>
    <t>a) Sukurti elektromobilių baterijų įkrovimo ir keitimo infrastruktūros tinklą [2011– 2020 m.];
b) Numatyti ekonomines bei kitokio pobūdžio elektromobilių rinkos plėtros skatinimo priemones.</t>
  </si>
  <si>
    <t>a) Plėsti taktilinių paviršių ir informavimo priemonių (miesto žemėlapių ir kt.) tinklą;
b) Pritaikyti namų aplinką ir transporto infrastruktūrą visų socialinių grupių poreikiams (neįgaliesiems, senyvo amžiaus žmonėms, mamoms su vaikais ir pan.);
c) Skatinti transporto priemonių, skirtų ŽSP, plėtrą (VT, taksi);
d) Įdiegti DRT (užsakomojo transporto) sistemas, teikti paratransporto paslaugas;
e) Gerinti keleivių informavimo sistemą, įdiegiant savitarnos infokioskus ir infolinijas (su liečiamaisiais ekranais, Brailio rašto funkcija, paprastu ir intuityviu meniu).
f) Mokyti viešojo transporto vairuotojus teikti paslaugas žmonėms su specialiaisiais poreikiais.</t>
  </si>
  <si>
    <t>a) Užbaigti tarptautinę dviračių trasą „Eurovelo“, įrengti kitas kokybiškas dviračių trasas / takus Vilniaus miesto teritorijoje (pagal patvirtintą dviračių trasų / takų schemą); Dviračių tako statyba  nuo Maironio g. iki Drujos g. 
b) Dviračių takų Senvagėje statyba
c) Pėsčiųjų ir dviračių tako per Narbuto g. statyba
d) Dviračių tako Ukmergės g. iki Konstitucijos pr.  Statyba
e) Dviračių tako T. Narbuto gatvėje nuo Pilaitės pr. iki Konstitucijos pr. statyba
f) Suprojektuoti ir įrengti pėsčiųjų zonas ir trasas miesto centrinėje dalyje, integruojant į jas Gedimino pr., Pilies, Vokiečių, Vilniaus, Aušros vartų gatves ir Stoties, Rotušės, Europos, Arkikatedros aikštes;
g) Įrengti B &amp; R (Bike &amp; Ride) aikšteles transporto mazguose;
h) Sudaryti sąlygas veloparkų kūrimuisi, kuriuose būtų teikiamos dviračių parkavimo (tarp jų ir saugojimo), remonto, dviračių nuomos ir kitos aptarnavimo paslaugos;
i) Rekonstruoti pėsčiųjų tiltą Aukštuosiuose paneriuose.
j) Įrengti pėsčiųjų tunelį po geležinkeliu Vilniaus miesto Iešmininkų gatvėje.</t>
  </si>
  <si>
    <t>a) Atlikti miesto VT maršrutų ir eismo grafikų korektūrą pagal 2010 m. miesto keleivių srautų tyrimus, įvertinant naujai formuojamą greito susisiekimo VT tinklą;
b) Atnaujinti VT parkus naujomis ekologiškomis, pritaikytomis neįgaliųjų pervežimui transporto priemonėmis.</t>
  </si>
  <si>
    <t>a) Gerinti VT administravimą, valdymą  ir kontrolę, vengiant funkcijų dubliavimosi tarp esamų institucijų;
b) Vykdyti VT reformą, liberalizuojant šio sektoriaus darbą;
c) Aktyviai dalyvauti CIVITAS (Europos Komisijos demonstravimo ir mokslinių tyrimų ekologiško miesto transporto srityje) programoje;
d) Koordinuoti visų rūšių keleivinio VT unifikuotą miesto ir priemiesčių (autobusų, traukinių) maršrutinį tinklą ir eismo tvarkaraščius, pagerinti bendrą informacinę sistemą;
e) Užtikrinti nuolatinę VT keleivių srautų stebėseną, transporto priemonių užpildymą formuojant pirminį duomenų banką;
f) Į vieningą VT susisiekimo sistemą integruoti maršrutinius taksi, maršrutinius autobusus ir užtikrinti jų darbą rinkos sąlygomis;
g) Siekti, kad VT kelionės kaina būtų socialiai teisinga ir ekonomiškai pagrįsta, t. y. atitiktų realų kelionės ilgį (taikant zonų ar laiko tarifų sistemą).</t>
  </si>
  <si>
    <t xml:space="preserve">Pertvarkyti 110 KW elektros tiekimo sistemą:
a) Modernizuoti esamas 110/10 KW pastotes;
b) Keisti 110 KW antžemines elektros linijas į kabelines;
c) Statyti Šnipiškių, Paupio, Kuprioniškių ir Buivydiškių 110/10 KW elektros pastotes ir jas aprūpinančius kabelius.
</t>
  </si>
  <si>
    <t>Modernizuoti Vilniaus elektrinę ir rajonines (vietines) katilines:
a) Modernizuoti Vilniaus elektrinę (VE–2 ir VE–3), įrengiant NOx mažinimo priemones, rekonstruojant katilus biokuro deginimui [2011–2018 m.];
b) Modernizuoti Naujosios Vilnios RK-2, įrengiant du biokuro vandens šildymo katilus [2010–2011 m.]; 
c) Sumontuoti kondensacinius ekonomaizerius vandens šildymo katilams Trakų Vokės ir Salininkų katilinėse [2010].</t>
  </si>
  <si>
    <t xml:space="preserve">a) Parengti alternatyvių energijos išteklių (vandens, vėjo, saulės energijos, komunalinių atliekų ar vandenvalos dumblo) panaudojimo galimybių studiją. </t>
  </si>
  <si>
    <t>3.2.1.10</t>
  </si>
  <si>
    <t>Lietaus nuotekų tvarkymas</t>
  </si>
  <si>
    <t xml:space="preserve">1. Lietaus nuotekų tinklo infrastruktūros rekonstrukcija (taip pat ir pritraukiant ES finansavimą);
2. Lietaus nuotekų tvarkymo infrastruktūros eksploatacijos kaštų optimizavimas; 
3. Laboratorinės įrangos, skirtos paviršinių nuotekų, išleidžiamų į atvirus vandenis, monitoringui, atnaujinimas; 
4. Lietaus nuotekų infrastruktūros plėtra, prijungiant naujus gyvenamuosius rajonus; 
5. Paslaugų vystymas ir plėtra.
</t>
  </si>
  <si>
    <t>UAB“Grinda“</t>
  </si>
  <si>
    <t xml:space="preserve">Užtikrinti individualių nuotekų šalinimo įrenginių priežiūrą ir kontrolę </t>
  </si>
  <si>
    <t xml:space="preserve">Aplinkos apsaugos skyrius </t>
  </si>
  <si>
    <t xml:space="preserve">a) Renovuoti ir rekonstruoti esamą Vilniaus miesto paviršinių nuotekų tinklą, plėsti šį tinklą naujose teritorijose, rekonstruoti ir modernizuoti paviršinių nuotekų išleistuvus, tam panaudojant automatizuoto duomenų nuskaitymo ir perdavimo technologijas. 
b) Pagal patvirtintą specialųjį planą išplėsti paviršinių nuotekų valymo įrenginių tinklą ir rekonstruoti esamus valymo įrenginius, taip užtikrinant efektyvesnį jų panaudojimą.
</t>
  </si>
  <si>
    <t>Inicijuoti vandentiekio ir nuotekų tinklų statybą mažaaukštės gyvenamosios statybos rajonuose:
a) Tarandėje ir Balsiuose [2010 m.];
b) Kairėnuose–Galgiuose, Naujojoje Vilnioje, Pavilnyje (Džiaugsmo g.) [2010–2011 m.]; 
c) Grigiškėse, Salininkuose, Santariškėse, Visoriuose, Buivydiškėse, Avižienių sen. (Ažubalių, Klevinės, Rasteniškių ir Bendorių prijungimas prie Vilniaus m. tinklų) [2010–2011 m.];
d) Trakų Vokėje, Antavilių gyv. ir J. Biliūno g., Daniliškėse, Kuprioniškėse, SB „Šeškinė“, Pagiriuose, Pilaitėje (šiaurinėje dalyje), Liepkalnio raj., Didžiuosiuose Gulbinuose [2010– 2020 m.].</t>
  </si>
  <si>
    <t xml:space="preserve">Pastatyti geležies ir mangano šalinimo iš geriamojo vandens įrenginius ir atlikti vandenviečių rekonstrukciją:                                      
1) Grigiškių [2011–2012 m.];
2) Salininkų [2011–2012 m.];
3) Trakų Vokės [2012–2013 m.];   
4) Daniliškių [2012–2013 m.]; 
5) Bukčių [2011–2013 m.];
6) Žemųjų Panerių [2013–2014 m.];
7) Vingio parko [2015–2016 m.]; 
8) Naujosios Vilnios [2014–2015 m.].
</t>
  </si>
  <si>
    <t xml:space="preserve">a) Parengti specialųjį planą [2011–2012 m.].
b) Įgyvendinti plane numatytas priemones [2013– 2020m.].
</t>
  </si>
  <si>
    <t xml:space="preserve">Parengti miesto aprūpinimo vandeniu ir ūkinių nuotekų šalinimo specialųjį planą su hidrauliniais skaičiavimais
Patikslinti parengtą Vilniaus miesto aprūpinimo vandeniu ir ūkinių nuotekų šalinimo specialųjį planą
</t>
  </si>
  <si>
    <t>Parengti specialųjį planą. Pradėti lietaus nuotekų sistemų inventorizacijos darbus</t>
  </si>
  <si>
    <t>3.1.2.7</t>
  </si>
  <si>
    <t>Miesto ūkio ir transporto departamentas,</t>
  </si>
  <si>
    <t>Viešųjų erdvių pritaikymas gyventojų laisvalaikio ir poilsio poreikiams gyvenamuosiuose rajonuose</t>
  </si>
  <si>
    <t>a) Parengti techninius projektus viešųjų erdvių pritaikymui gyventojų laisvalaikiui ir poilsiui ( esamų dangų, želdinių atnaujinimas,   pėsčiųjų takų įrengimas,  poilsio vietų sukūrimas 
b) Pagal parengtus techninius projektus sutvarkyti  bent po vieną viešąją erdvę kiekvienoje seniūnijoje.</t>
  </si>
  <si>
    <t>Užtikrinti Vilniaus miesto unikalų savitą stilių, siekiant išlaikyti savitą mažąją architektūrą, kokybišką negausią išorinę vaizdinę reklamą</t>
  </si>
  <si>
    <t>Turto departamentas; Finansų ir strateginio planavimo departamentas</t>
  </si>
  <si>
    <t>Miesto ūkio ir transporto departamentas, 
Pavilnių ir Verkių regioninių parkų direkcija, 
Seniūnijos</t>
  </si>
  <si>
    <t>a) Parengti projektą(us), išlaikant Neries pakrančių visuomeninę – bendro naudojimo paskirtį [2010–2012 m.];
b) Įgyvendinti projekte numatytas priemones [2013–2020 m.];
c) Skatinti turistinę, pramoginę ir viešojo susisiekimo laivybą Neries upe.</t>
  </si>
  <si>
    <t>Miesto miškus pritaikyti laisvalaikiui ir poilsiui, integruoti  saugomas gamtines teritorijas į miesto urbanistinę struktūrą</t>
  </si>
  <si>
    <t>a) Kurti rekreacinę infrastruktūrą ir pritaikyti poilsiui miesto miškus: Jamonto parką, Karoliniškių kraštovaizdžio draustinio parką, Ozo (geomorfologinio gamtos paveldo objekto) parką, Burbiškių, Panerių miškų parkus, Pavilnių ir Verkių regioninių parkų rekreacinės zonas, pramogų zonas Lyglaukiuose ir Puškoriuose, žiemos sporto su pažintiniu turizmu Sapieginės ir Liepkalnio zonas ir kt.;
b) Parengti siūlomų saugoti gamtinių teritorijų specialiuosius planus, tvarkymo projektus, įgyvendinti projektuose numatytas priemones.</t>
  </si>
  <si>
    <t xml:space="preserve">Skatinti miesto gamtinių „žaliųjų zonų“ pritaikymą laisvalaikiui ir poilsiui </t>
  </si>
  <si>
    <t>Kurti rekreacinę infrastruktūrą, pritaikyti poilsiui parkus ir kitas rekreacines zonas: poilsio aikšteles, sveikatingumo takus, apšvietimą, paslaugų infrastruktūrą ir kt. (E. Šimkūnaitės sveikatingumo trasa,  rekreacinė teritorija Antakalnyje į Šiaurę nuo Šilo tilto (ties Vileišio gatve), Žvėryno rekreacinė teritorija prie Neries, Senvagės ežerėlio parkas, Lūžių parkas, Pašilaičių rytinės dalies parkas, Pasakų parkas ir kitur).</t>
  </si>
  <si>
    <t>3.1.1.9</t>
  </si>
  <si>
    <t>Atnaujinti Vilniaus miesto bendrąjį planą</t>
  </si>
  <si>
    <t>Bendro planavimo lygmenyje aktualizuoti, konkretizuoti ir detalizuoti teritorijų plėtojimo reglamentavimą Vilniaus mieste pagal nustatytus bendrojo plano rengimo tikslus</t>
  </si>
  <si>
    <t>2016–2018</t>
  </si>
  <si>
    <t>Parengti Pagerinti svarbiausių įvažiavimų į miestą - „miesto vartų“  įvaizdį</t>
  </si>
  <si>
    <t>Užtikrinti gyvenimo kokybę naujos plėtros teritorijose</t>
  </si>
  <si>
    <t xml:space="preserve">Rengti naujos plėtros teritorijų planavimo dokumentus, užtikrinant reikiamos socialinės, inžinerinės ir susisiekimo infrastruktūros plėtrą. </t>
  </si>
  <si>
    <t xml:space="preserve">Atgaivinti nesaugias, nuskurdusias  ir degradavusias miesto teritorijas </t>
  </si>
  <si>
    <t xml:space="preserve">a) Rengti nesaugių, patrauklumą prarandančių teritorijų atnaujinimo programas ir detaliuosius planus, šiose vietovėse planuoti investicinius projektus ir daugiafunkcinį užstatymą [2011–2020 m.];
b) Inicijuoti teritorijų, užstatytų metaliniais garažais, konversiją [2015–2020 m.];
c) Diegti saugios kaiminystės, priemones, didinti saugumą planavimo ir viešųjų erdvių įrangos priemonėmis  [2011–2020 m.].
</t>
  </si>
  <si>
    <t>Teritorijų planavimo dokumentų, projektinių pasiūlymų rengimas teritorijoms Naujamiestyje, Žemuosiuose Paneriuose, Naujojoje Vilnioje.</t>
  </si>
  <si>
    <t>Teritorijų planavimo dokumentų, projektinių pasiūlymų rengimas svarbiausiuose lokaliuose centruose šiaurės vakarų (prie Ukmergės g.), pietvakarių (Grigiškėse), rytų (Naujojoje Vilnioje) kryptimis.</t>
  </si>
  <si>
    <t>Išsaugant miesto savitumą modernizuoti ir plėtoti Vilniaus centrinę dalį kairiajame ir dešiniajame Neries krante</t>
  </si>
  <si>
    <t>a) Išnaudoti esamus vidinius teritorinius rezervus  kairiajame Neries upės krante – istoriniame miesto centre:
1) suplanuoti ir paruošti investicijoms  teritoriją prie Seimo, 
2) Šv. Jokūbo ligoninės komplekso teritorijos renovacija, 
3) Lukiškių aikštės rekonstrukcija
4) Apleistų ir devastuotų teritorijų atgaivinimas (Dainavos g., Pamėnkalnio g., ir kt.)
5) Lukiškių kalėjimo iškėlimas ir teritorijos pritaikymas centro funkcijų plėtrai. 
b) Formuoti XXI a. miesto centrą Dešiniajame Neries krante:
1) plėtoti aukštybinių pastatų urbanistinę kalvą tarp Upės ir Krokuvos gatvių
2) formuoti centro dešiniajame Neries krante tąsą buvusio Žalgirio stadiono teritorijoje
3) suformuoti rišlią viešųjų erdvių ir želdynų sistemą,4). Rekonstruoti ir konvertuoti kultūros paveldo vertybių status neturinčias Šnipiškių dalis
c) išsaugoti erdvinį ir funkcinį balansą tarp naujosios ir istorinės centro dalių, užtikrinti funkcinius ryšius tarp jų.</t>
  </si>
  <si>
    <t xml:space="preserve">Atnaujinti ir modernizuoti kompaktiškai užstatytas miesto teritorijas
Rengti kompaktiškai užstatytų miesto teritorijų atnaujinimą ir modernizavimą
</t>
  </si>
  <si>
    <t>a) Tikslinti ir detalizuoti plėtros galimybes nustatančius rodiklius atsižvelgiant į kontekstą ir bendrajame plane numatytus teritorijų plėtojimo principus
b) Inicijuoti sovietmečio statybos rajonų kompleksinę modernizaciją:
1) parengti jų planavimo schemas identifikuojant gyventojų kaimynijų ir savivaldybės tvarkomas teritorijas, būtinos infrastruktūros plėtrą
2) parengti paramos programą kaimynijoms, skatinančią jų teritorijos atnaujinimą
3) parengti savivaldybės tvarkomų teritorijų – želdynų, infrastruktūros koridorių, techninius projektus
4) parengti atskirų rajonų savitą charakterį formuojančius “projektavimo kodus”
c) Parengti kitų kompaktiškai užstatytų miesto dalių tolesnio plėtojimo principus nustatančius dokumentus
Sovietmečio statybos rajonų teritorijų schemų rengimas (sklypų formavimas prie esamų daugiabučių namų, naujų parkavimo vietų sudarymas, pravažiavimų ir gatvių raudonosiose linijose formavimas, rajonų spalvinio sprendimo pasiūlymai, kt.).</t>
  </si>
  <si>
    <t>a) Formuoti ir plėtoti daugiafunkcius sveikatinimo, švietimo, užimtumo kompleksus
b) Plėtoti inovatyvias paslaugas</t>
  </si>
  <si>
    <t>Įgyvendinti Vilniaus miesto komunikacijos ir rinkodaros strategijos įgyvendinimo planuose numatytas programas.</t>
  </si>
  <si>
    <t>Ieškoti galimybių bendradarbiauti su naujais potencialiais miestais–partneriais</t>
  </si>
  <si>
    <t xml:space="preserve">a) Aktyviai dalyvauti bendruose projektuose;
b) Organizuoti Vilniuje tarptautinių organizacijų ir miestų tinklų renginius.
</t>
  </si>
  <si>
    <t>Geriau išnaudoti ES tarpusavyje bendradarbiaujančių (susigiminiavusių) miestų programos galimybes</t>
  </si>
  <si>
    <t>a) Parengti dvišalio bendradarbiavimo strategiją; 
b) Įgyvendinti į dvišalį bendradarbiavimą orientuotas programas.</t>
  </si>
  <si>
    <t xml:space="preserve">a) Siekti pirmininkavimo ES šalių sostinių sąjungai;
b) Siekti pirmininkavimo Baltijos Metropolių iniciatyvai;
c) Siekti pirmininkavimo EUOROCITIES organizacijai.
</t>
  </si>
  <si>
    <t>Tobulinti ikimokyklinio ugdymo įstaigų tinklą, siekiant teritorinio tolygumo ir optimalaus prieinamumo</t>
  </si>
  <si>
    <t>Užtikrinti mokyklų tinklo efektyvų panaudojimą švietimo reikmėms</t>
  </si>
  <si>
    <t xml:space="preserve">Skatinti nepertraukiamo mokymosi įstaigų sistemos formavimąsi </t>
  </si>
  <si>
    <t xml:space="preserve">a) Užtikrinti ugdymo programų pasiūlą, tenkinti suaugusiųjų mokymosi poreikį.
b) Skleisti mokymosi visą gyvenimą idėją, inicijuoti projektus.
</t>
  </si>
  <si>
    <t>Atrinktam bandomųjų įstaigų sąrašui centralizuotai pirkti valymo paslaugas pagal preliminariąsias sutartis iš specializuotų tiekėjų, optimizuojant bendrojo ugdymo mokyklų, kultūros ir sporto įstaigų už patalpų valymą atsakingų etatų skaičių. Atrinktam bandomųjų įstaigų sąrašui centralizuotai pirkti elektroninės apsaugos ir reagavimo paslaugas pagal preliminariąsias
sutartis iš specializuotų tiekėjų, optimizuojant bendrojo ugdymo mokyklų, kultūros ir sporto įstaigų už patalpų ir teritorijos apsaugą atsakingų etatų skaičių.
Nustatyti darbininko (staliaus, santechniko, šaltkalvio, inžinieriaus) etatų normatyvus, priklausančius nuo įstaigos naudojamo pastato ploto ir įstaigos vaikų arba mokinių skaičiaus.
Tobulinti centralizuotą Vilniaus švietimo, kultūros ir sporto įstaigų patalpų nuomos sistemą, skirtą didinti šių įstaigų nuomos paslaugų teikimo pajamas ir mažinti išlaidas.</t>
  </si>
  <si>
    <t>Finansų ir strateginio planavimo departamentas, E. miesto departamentas</t>
  </si>
  <si>
    <t>Padidinti skalbimo veiklos ikimokyklinėse ugdymo įstaigose kokybę,
efektyvumą</t>
  </si>
  <si>
    <t xml:space="preserve">Sukurti vieną informacinę sistemą nekilnojamojo turto valdymo stebėsenai, kurioje būtų sistemingai kaupiama informacija apie Vilniaus miesto savivaldybei pavaldžių įstaigų naudojamus pastatus, eksploatacines ir ūkio priežiūros išlaidas, remonto ir rekonstrukcijų darbus, remonto poreikį bei planus. Verslo valdymo ir investicinius sprendimus priimti remiantis sukauptais duomenimis apie turto energetinį ir valdymo efektyvumą.
Pradėti nuolatinę, savalaikę, struktūrizuotą pastatų būklės ir eksploatacinių bei ūkio priežiūros išlaidų stebėseną informacinės sistemos pagrindu bei operatyviai reaguoti į išlaidų pokyčius.
</t>
  </si>
  <si>
    <t xml:space="preserve">[Vilniaus sveiko miesto biuras]
a) Organizuoti vaikų ir jaunimo užimtumą: 
1) rengti vaikų ir jaunimo vasaros dienų stovyklas, išvykas; 
2) organizuoti vaikų ir jaunimo turistines stovyklas; 
3) organizuoti vaikų ir jaunimo stacionarias stovyklas; 
4) steigti vaikų ir jaunimo dienos centrus (bandomasis projektas „Salininkai“).
b) Vykdyti socialinės atskirties mažinimo ir vaikų bei jaunimo užimtumo programas kultūros centruose: 
1) sudaryti sąlygas socialiai remtinų šeimų vaikams dalyvauti būreliuose, klubuose ir kitose veiklose; 
2) organizuoti dienos stovyklas vaikų užimtumui vasaros laikotarpiu; 
3) dalyvauti tarptautiniuose projektuose, seminaruose socialinės atskirties mažinimo klausimais; 
4) integruoti tautinių mažumų vaikus ir jaunimą į kultūros centruose organizuojamą kultūrinę veiklą.
</t>
  </si>
  <si>
    <t xml:space="preserve">[Neformaliojo švietimo skyrius]
a) Organizuoti nusikalstamumo prevencijos priemones; 
b) Organizuoti žalingų įpročių prevencijos priemones; 
c) Rengti susijusių programų rėmimo konkursus.
</t>
  </si>
  <si>
    <t xml:space="preserve">1. Kas trejus metus atlikti jaunimo poreikių tyrimą Vilniaus mieste.
2. Reguliariai (bent kartą per metus) vykdyti jaunimo situacijos analizę.
3. Rengti susitikimus su Vilniaus mieste veikiančiomis jaunimo ir su jaunimu dirbančiomis organizacijomis siekiant įvertinti jų poreikius.
4. Rengti renginius, kurių tikslas – analizuoti esamą jaunimo, formalių ir neformalių jaunimo grupių padėtį.
5. Rengti ir pagal poreikį atnaujinti aktualių problemų sprendimo priemonių planą.
</t>
  </si>
  <si>
    <t xml:space="preserve">1. Skatinti jaunimo aktyvumą ir pilietinį ugdymąsi bei neformalių jaunimo grupių kūrimąsi.
2. Stiprinti ir remti jaunimo su jaunimu dirbančias, regionines jaunimo nevyriausybines organizacijas  teikiant institucinį bei projektinį finansavimą.
3. Skatinti ir remti jaunimo organizacijų bendradarbystės centrų kūrimąsi.
4. Užtikrinti kokybiškas gyvenimo sąlygas jaunoms šeimoms, tobulinant  esamą paslaugų ir informavimo jaunoms šeimos sistemą.
5. Plėtojant sporto veiklas didinti jaunimo integraciją į miesto socialinį gyvenimą.
6. Skatinti viešą ir privačią partnerystę užtikrinant kokybišką infrastruktūrą akademiniam jaunimui.
7. Skatinti jaunimo verslumą ir kūrybiškumą.
8. Bendradarbiauti su regioninėmis jaunimo organizacijų tarybomis siekiant didinti jaunimo įsitraukimą į jaunimo ir su jaunimu dirbančių organizacijų veiklą ir stiprinti jaunimo atstovavimą Savivaldybėje.
9. Sudaryti sąlygas jauniems žmonėms lengvatinėmis sąlygomis išsiimti verslo liudijimus.
10. Siekti, kad Vilniaus miesto savivaldybės tarybos klausimai, susiję su jaunais žmonėmis, būtų derinami su Vilniaus miesto jaunimo reikalų taryba.
</t>
  </si>
  <si>
    <t xml:space="preserve">1. Nuolat rinkti, atnaujinti ir viešinti informaciją apie Vilniaus mieste veikiančias jaunimo ir su jaunimu dirbančias organizacijas bei jų vykdomas veiklas.
2. Teikti informaciją jaunimui jam aktualiais klausimais (plėtoti jaunimo informacijos centro veiklą).
3. Teikti galimybę jaunimo ir su jaunimu dirbančioms organizacijoms naudotis Savivaldybės informacijos sklaidos priemonėmis.
4. Vykdyti sistemingą ir reguliarią jaunimo politikos viešinimo kampaniją Vilniaus mieste.
5. Vykdyti jaunimui skirtų informacinių kanalų stebėseną. 
</t>
  </si>
  <si>
    <t>Sukurti sveikatos priežiūros 2021-2030 metų strategiją</t>
  </si>
  <si>
    <t xml:space="preserve">Patvirtinti  2021-2030 metų sveikatos priežiūros strategijos priemonių planą asmens ir visuomenės sveikatos srityse.
</t>
  </si>
  <si>
    <t>2018–2020</t>
  </si>
  <si>
    <t>Užtikrinti gyventojų sveikos gyvensenos ugdymą ir sveikatos stiprinimą</t>
  </si>
  <si>
    <t xml:space="preserve">[Sveikatos apsaugos skyrius]
Įgyvendinant visuomenės sveikatos profilaktines programas organizuoti:
a) Vaikų ir jaunimo sveikatinimą;
b) Atsparumo priklausomybėms ugdymą;
c) Infekcinių ir neinfekcinių ligų profilaktiką;
d) Psichikos sveikatos stiprinimo, savižudybių ir smurto prevenciją;
e) Nelaimingų atsitikimų ir traumų prevenciją;
f) Psichosocialinę ir fizinę medicinos pagalbą vaikams, senyvo amžiaus žmonėms, neįgaliems bei jų artimiesiems ir neapdraustiems privalomuoju sveikatos draudimu asmenims;
g) Sveikos mitybos ir fizinio aktyvumo skatinimą.
</t>
  </si>
  <si>
    <t>Skatinti sveikos gyvensenos ir ekologinės informacijos sklaidą</t>
  </si>
  <si>
    <t xml:space="preserve">[Vilniaus miesto savivaldybės visuomenės sveikatos biuras]
a) Organizuoti mokymus ir seminarus;
b) Organizuoti vietos ir tarptautines konferencijas;
c) Organizuoti įvairias akcijas;
d) Rengti laidas; 
e) Skatinti švietėjiškų renginių organizavimą;
f) Informuoti visuomenę apie triukšmo lygį ir pavojus, žalingą oro užterštumo koncentracijas ir pan.
</t>
  </si>
  <si>
    <t>Vilniaus miesto visuomenės sveikatos biuras</t>
  </si>
  <si>
    <t xml:space="preserve">Steigti PSPĮ nutolusiuose nuo poliklinikų rajonuose 
</t>
  </si>
  <si>
    <t>a) Restruktūrizuoti antrinės sveikatos priežiūros institucijas, siekiant optimalaus jų išsidėstymo savivaldybėje (pasinaudojant esamu poliklinikų ir ligoninių tinklu);
b) Pritaikyti pertvarkytų įstaigų infrastruktūrą kokybiškam paslaugų teikimui.</t>
  </si>
  <si>
    <t xml:space="preserve">a) Slaugos ligoninėse optimizuoti lovų skaičių, pertvarkant esamas ligonines;
b) Seniūnijų gyventojams užtikrinti ambulatorinių slaugos paslaugų teikimą.
</t>
  </si>
  <si>
    <t>Steigti psichikos dienos stacionarus poliklinikose.</t>
  </si>
  <si>
    <t>Atsižvelgiant į būtinybę rekonstruoti ir remontuoti pastatus ir patalpas, pagal galimybes pritaikant infrastruktūrą žmonėms su negalia;
b) Pagal poreikį aprūpinti įstaigas modernia medicinos įranga bei kitomis priemonėmis (pritaikytomis ir žmonėms su įvairia negalia).</t>
  </si>
  <si>
    <t>a) Gerinti sutrikusio vystymosi kūdikių namų materialinę bazę.</t>
  </si>
  <si>
    <t>1.2.3.</t>
  </si>
  <si>
    <t>UŽDAVINYS. Sukurti tvarią tarpsektorinę prevencijos sistemą (Socialinių reikalų ir sveikatos departamentas)</t>
  </si>
  <si>
    <t>1.2.3.1</t>
  </si>
  <si>
    <t>Įgyvendinti tarpsektorinę savižudybių prevencijos strategiją</t>
  </si>
  <si>
    <t xml:space="preserve">Užtikrinti kokybiškų psichikos sveikatos ir psichologų paslaugų teikimą ketinantiems žudytis ar mėginusiems nusižudyti asmenims bei nusižudžiusiųjų artimiesiems; 
</t>
  </si>
  <si>
    <t>1.2.3.2</t>
  </si>
  <si>
    <t>Užtikrinti veikiančią žalingų įpročių prevencijos ir profilaktikos sistemą</t>
  </si>
  <si>
    <t>Sukurti psichikos sveikatos strategiją, sistemines priemones, skatinančias žalingų įpročių prevenciją, didinančias atsparumą žalingiems įpročiams, emocinį ir psichologinį atsparumą.</t>
  </si>
  <si>
    <t>Gerinti socialinių paslaugų kokybę ir prieinamumą senyvo amžiaus ir neįgaliems asmenims, užtikrinant jų orų ir pilnavertį gyvenimą</t>
  </si>
  <si>
    <t xml:space="preserve">a) integrali pagalba asmens namuose
b) atokvėpio paslaugos
c) socialinės globos paslaugos
d) apgyvendinimo savarankiško ir grupinio gyvenimo namuose paslaugos
e) sociokultūrinės paslaugos senyvo amžiaus asmenims
f) bendruomeninės paslaugos neįgaliesiems jų gyvenamojoje vietoje, jiems artimoje aplinkoje
</t>
  </si>
  <si>
    <t>2017-2020</t>
  </si>
  <si>
    <t>Sudaryti sąlygas saugiam socialinės rizikos asmenų buvimui ir integracijai</t>
  </si>
  <si>
    <t>a) žemo slenksčio paslaugos benamiams
b) priklausomybių reabilitacijos paslaugos
c) dienos centrų paslaugos elgetaujantiems asmenims bei asmenims,  neturintiems nuolatinės gyvenamosios vietos  asmenims steigimas
d) intensyvi pagalba ugdant savarankiško gyvenimo įgūdžius, siekiant reintegracijos
e) darbinės reabilitacijos paslaugos asmenims, priklausomiems nuo psichoaktyviųjų medžiagų
f) apgyvendinimo savarankiško gyvenimo namuose paslaugos socialinės rizikos asmenims, turintiems negalią ar kitų sveikatos sutrikimų</t>
  </si>
  <si>
    <t>Socialines išmokas teikti kokybiškai ir pažangiai</t>
  </si>
  <si>
    <t>a) visuomenės poreikius atitinkantis ir orientuotas į naudotoją socialinių išmokų teikimas; 
b) socialinių išmokų teikimui reikalingų informacinių technologijų ir sistemų plėtra</t>
  </si>
  <si>
    <t>Skaityti veiksmo 1.4.1.1. rezultato aprašymą</t>
  </si>
  <si>
    <t xml:space="preserve">Plėsti vaizdo stebėjimo kamerų sistemą saugumui Vilniaus miesto savivaldybės teritorijos saugumui stiprinti
</t>
  </si>
  <si>
    <t xml:space="preserve">2017 metais buvo įrengtos vaizdo stebėjimo kameros Bernardinų sode ir pasirašyta integruotos vaizdo stebėjimo kamerų sistemos paslaugų  pirkimo sutartis Nr. A64-195/17(3.10.22-TD2) pagal kurią po 4-6 mėn įdiegimo laikotarpio pradės veikti 103 kameros.
</t>
  </si>
  <si>
    <t>Skaityti veiksmo 1.4.1.2. rezultato aprašymą</t>
  </si>
  <si>
    <t xml:space="preserve">a) rinkti informaciją apie viešosios tvarkos problemas Vilniaus miesto savivaldybės teritorijoje;
b) vykdyti tikslines priemones identifikuotoms problemoms spręsti (taksi paslaugų, poilsiaviečių kontrolė, gyvūnų laikymo ir kitų viešosios tvarkos sričių kontrolė).
</t>
  </si>
  <si>
    <t xml:space="preserve">a) Viešosios tvarkos skyrius @vilys sistemoje gauna  pranešimus apie problemas Vilniaus mieste: didžiąją dalį iš jų per  sistemą  „miesto  problemos“.
b) 2017 metais organizuotos tikslines priemones su policija (priemonės: Romų tabore, poilsiaviečių patikrinimas, patikrinimai dėl alkoholio vartojimo viešose vietose, oro uosto ir miesto teritorijoje vykdyta taksi vairuotojų kontrolė ir t.t.)
   </t>
  </si>
  <si>
    <t>Skatinti gyventojų, bendruomenių, organizacijų iniciatyvas kuriant švarią, tvarkingą ir saugią gyvenamąją aplinką</t>
  </si>
  <si>
    <t>a) parengti konkursinio finansavimo programą bendruomenių, organizacijų projektams saugios aplinkos kūrimo, teisės pažeidimų prevencijos, viešosios tvarkos palaikymo srityse;
b) pagal patvirtintą projektų finansavimo programą organizuoti projektų atrankos konkursus.</t>
  </si>
  <si>
    <t>Sumažinti administracinę naštą teikiant Saugaus miesto departamento administracines paslaugas</t>
  </si>
  <si>
    <t xml:space="preserve">a) Parengti 1 Tvarkymo ir švaros taisyklių pakeitimas dėl renginių organizavimo tvarkos.
b)  1. Sukurta administracinė paslauga „Elektroniniu būdu gauti prašymai išduoti leidimus organizuoti renginius, leisti filmuoti ir leidimai“
2. Sukurta administracinė paslauga „Elektroniniu būdu gautų prašymų suderinti bešeimininkių kačių kastravimo programas“
</t>
  </si>
  <si>
    <t>Skaityti veiksmo 1.4.2.3. rezultato aprašymą</t>
  </si>
  <si>
    <t>1.4.2.4</t>
  </si>
  <si>
    <t>Bendradarbiauti, keistis informacija ir gerąja patirtimi, siekiant saugios ir tvarkingos aplinkos Savivaldybės teritorijoje</t>
  </si>
  <si>
    <t xml:space="preserve">a) užmegzti ryšius su Savivaldybės teritorijoje veikiančiomis bendruomenėmis;
b) sudaryti sutartis dėl bendradarbiavimo su institucijomis ir organizacijomis, dirbančiomis viešojo saugumo srityje;
c) bendradarbiauti su Savivaldybės administracijos struktūriniais padaliniais, teikiant būtiną tarnybinę pagalbą, su kitų miestų ir rajonų viešosios tvarkos padaliniais, policija, bendruomenėmis ir kitais fiziniais ir juridiniais asmenimis.
</t>
  </si>
  <si>
    <t>1.4.3</t>
  </si>
  <si>
    <t>UŽDAVINYS. Saugios aplinkos kūrimas (Saugaus miesto departamentas)</t>
  </si>
  <si>
    <t>1.4.3.1</t>
  </si>
  <si>
    <t xml:space="preserve">Perspėti Vilniaus miesto savivaldybės gyventojus, svečius, ūkio subjektus ir kitas įstaigas apie gresiančią ar susidariusią ekstremaliąją situaciją ir išplatinti jiems skirtą informaciją, kuri leistų imtis priemonių, siekiant išvengti galimos žalos arba ją sušvelninti    </t>
  </si>
  <si>
    <t xml:space="preserve">1. įrengti gyventojų informavimo ir perspėjimo sistemą;
2. platinti informaciją Vilniaus miesto savivaldybės gyventojams, svečiams, ūkio subjektams ir kitoms įstaigoms apie gresiančius ir/ar įvykusius ekstremaliuosius įvykius, ekstremaliąsias situacijas bei priemones kaip išvengti ar sušvelninti žalą šių įvykių ir situacijų metu. 
</t>
  </si>
  <si>
    <t>1.4.3.2</t>
  </si>
  <si>
    <t>Įrengti civilinės saugos slėptuvės patalpas, kad būtų užtikrinta Vilniaus miesto savivaldybės ekstremaliųjų situacijų operacijų centro veikla ekstremaliųjų situacijų ar karo metu</t>
  </si>
  <si>
    <t xml:space="preserve">Įrengti civilinės saugos slėptuvės patalpas.
</t>
  </si>
  <si>
    <t>2016–2019</t>
  </si>
  <si>
    <t>1.4.3.3</t>
  </si>
  <si>
    <t>Likviduoti galimų ekologinių situacijų, avarijų ir įvykių padarinius</t>
  </si>
  <si>
    <t>Likviduoti galimų ekologinių situacijų, avarijų ir įvykių padarinius.</t>
  </si>
  <si>
    <t xml:space="preserve">a) Identifikuoti tarptautiniu mastu konkurencingus kultūros renginius ir suvienyti savivaldybės, valstybės, privačias lėšas kokybiškam jų įgyvendinimui;
b) Užtikrinti tikslingą šių renginių koordinavimą tarptautiniame renginių kontekste (siekiant mažinti turizmo sezoniškumą);
c) Vykdyti Vilniaus švenčių, mugių, festivalių ir kitų tęstinių/tradicinių renginių programas;
d) Skatinti kultūrinių renginių organizavimą, siekiant išlaikyti ir tęsti miesto tradicijas;
e) Inicijuoti ir skatinti inovatyvius kultūros ir meno projektus.
</t>
  </si>
  <si>
    <t xml:space="preserve">a) Skatinti tarpsektorinį bendradarbiavimą;
b) Parengti Kūrybinių industrijų rėmimo strategiją;
c) Sukurti Kūrybinių industrijų verslumo skatinimo planus;
d) Atnaujinti Vilniaus Kūrybinių industrijų žemėlapį; 
e) Dalyvauti Kūrybinių industrijų patirčių mainų programose;
f) Rengti ir įgyvendinti tarptautinius Kūrybinių industrijų plėtros projektus. 
</t>
  </si>
  <si>
    <t xml:space="preserve">a) Remti su daugiakultūriniu paveldu susijusias programas, tautinių bendrijų kultūrines iniciatyvas. 
b) Skatinti miesto kultūrinio gyvenimo įvairovę, panaudojant čia susitelkusį daugiakultūrinį ir skirtingų šalies regionų žmogiškąjį potencialą.
</t>
  </si>
  <si>
    <t xml:space="preserve">a) Palaikyti ir prisidėti vykdant knygų mugių projektus;
b) Rengti biblioterapijos, edukacinės knygrišystės, knygnešių istorijos, knygos ir skaitymo propagavimo programas.
</t>
  </si>
  <si>
    <t xml:space="preserve">a) Sukurti visuomenei prieinamą duomenų bazę apie kultūrines veiklas mieste;
b) Rengti kultūros informacinius projektus;
c) Skleisti informaciją užsienio miestų partneriams ir tarptautinėms organizacijoms.
</t>
  </si>
  <si>
    <t>Remti socialinės rizikos grupių integracijos į bendruomenę kultūrinius projektus</t>
  </si>
  <si>
    <t xml:space="preserve">a) Remti kultūrines iniciatyvas, skatinančias socialinės rizikos grupių integravimąsi į bendruomenę;
b) Skatinti Vilniaus kultūros įstaigas, bendruomenes, visuomenines organizacijas dalyvauti socialinės rizikos grupių integracijoje į bendruomenes.
</t>
  </si>
  <si>
    <t xml:space="preserve">a) Komunikuoti, konsultuoti ir koordinuoti tarpinstitucinius veiksmus vykdant bendrus projektus;
b) Bendradarbiauti su Savivaldybės visuomeninėmis komisijomis, užtikrinant ekspertinę kompetenciją ir efektyvų vaidmenį įgyvendinant miesto kultūros strategiją, įtraukiant visuomenę į sprendimų priėmimo procesą kultūros klausimais;
c) Skatinti profesionalių menininkų ir privačių kultūros operatorių dalyvavimą bendruomeniniuose ir edukaciniuose projektuose.
</t>
  </si>
  <si>
    <t>Įgyvendinti kultūrinės veiklos stebėsenos ir vertinimo sistemą</t>
  </si>
  <si>
    <t xml:space="preserve">a) Sistemingai stebėti ir vertinti kultūros įstaigų veiklą;
b) Tobulinti kultūros projektų kokybės vertinimo metodiką;
c) Sukurti efektyvią kultūros projektų ir programų atrankos ir  finansavimo tvarką.
</t>
  </si>
  <si>
    <t xml:space="preserve">a) Tobulinti kultūros specialistų kompetenciją ir gebėjimus;
b) Dalyvauti „Eurocities“, „Les Rencontres“, „Baltmet“, UBC ir kitų tarptautinių organizacijų kultūros darbuotojų patirčių mainų programose;
c) Rengti ir įgyvendinti tarptautinius kultūros sektoriaus kokybės gerinimo ir patirčių mainų projektus.
</t>
  </si>
  <si>
    <t xml:space="preserve">a) Vykdyti kultūros centrų investicinę programą, įgyvendinant LR Vyriausybės 2006-08-04 nutarimą Nr. 785 „Dėl kultūros centrų modernizavimo 2007–2020 metų programos patvirtinimo“. 
b) Skatinti optimalią kultūros centrų veiklą, aktyviai organizuoti kultūros paslaugų teikimą nuo miesto centro nutolusiuose rajonuose.
</t>
  </si>
  <si>
    <t xml:space="preserve">a) Įgyvendinti Jono Basanavičiaus idėją, ant Tauro kalno įkuriant daugiafunkcinį kultūros centrą;
b) Parengti daugiafunkcinio kultūros centro koncepcijos plėtojimo programą;
c) Inicijuoti pasaulinius standartus atitinkančias standartų simfoninės muzikos koncertų salės bei kitų scenos ir vizualiųjų menų pristatymui pritaikytų patalpų statybą ir įrengimą.
</t>
  </si>
  <si>
    <t xml:space="preserve">Įkurti šiuolaikinį, daugiafunkcinį kultūros centrą </t>
  </si>
  <si>
    <t xml:space="preserve">a) Parengti detalųjį daugiafunkcinio kultūros centro (DKC) planą;
b) Pritraukti ES struktūrinių fondų ar kitas galimas lėšas projekto finansavimui;
c) Organizuoti konkursą projekto įgyvendinimui ir valdymui;
d) Pastatyti DKC.
</t>
  </si>
  <si>
    <t xml:space="preserve">a) Aktyviai keistis parodomis ir depozitais su kitais muziejais ir galerijomis;
b) Pagal galimybes remti privačių ir visuomeninių muziejų iniciatyvas;
c) Plėtoti muziejų veiklą, integruoti turistinius maršrutus, skatinti edukacinę ir saviraiškos ugdymo programą.
</t>
  </si>
  <si>
    <t xml:space="preserve">a) Optimizuoti viešųjų bibliotekų tinklą;
b) Atnaujinti bibliotekų infrastruktūrą:
1) iki 2020 m. siekti renovuoti ir modernizuoti dalį  savivaldybės viešųjų bibliotekų tinklui priklausančių bibliotekų: 2011–2013 m. rekonstruoti Vilniaus centrinės bibliotekos pastatą Žirmūnų g. 6 ir t. t.;
2) iki 2018 m. kompiuterizuoti visas veikiančias viešųjų bibliotekų sistemos bibliotekas.
c) Atnaujinti knygų, leidinių fondą.
</t>
  </si>
  <si>
    <t xml:space="preserve">Organizuoti NVO socialinių paslaugų, socialinių iniciatyvų konkursus.
</t>
  </si>
  <si>
    <t>a) Inicijuoti ir rengti teisės aktus ir jų pataisas atsižvelgiant į „Komunalinių ir kitų mokesčių už centralizuotai teikiamas paslaugas palankesnio gyventojams apskaičiavimo ir mokėjimo galimybių studijos“ rekomendacijas;</t>
  </si>
  <si>
    <t>Kurti alternatyvius mechanizmus daugiabučių namų renovacijai (inicijuoti reikiamą teisinę bazę, kompleksiškai planuoti sovietmečiu statytų miegamųjų rajonų atnaujinimą, renovacijai taikyti pažangiausias technologijas (pvz. pasyvaus, aktyvaus namo koncepcijos), didinti energijos vartojimo efektyvumą, kt.).</t>
  </si>
  <si>
    <t xml:space="preserve">[Investicinių projektų skyrius]
a) Organizuoti Vilniaus miesto pristatymą nekilnojamojo turto, investicijų tarptautinėse ir šalies parodose bei konferencijose;                                                         
b) Organizuoti Vilniaus investicijų, verslo aplinkos plėtros skatinimą ir pačius investicijų projektus, koordinuoti reklamuojančių leidinių rengimą, išleidimą ir platinimą, rengti analogišką medžiagą kitiems leidiniams ir informaciniams pranešimams.               
</t>
  </si>
  <si>
    <t xml:space="preserve">Investicinių projektų valdymo skyrius </t>
  </si>
  <si>
    <t xml:space="preserve">Koordinuoti viešosios ir privačios partnerystės projektų rengimą ir įgyvendinimą
</t>
  </si>
  <si>
    <t xml:space="preserve">a) Dalyvauti formuojant ir palaikant teigiamą Vilniaus miesto įvaizdį (tarptautinės ir šalies parodos bei konferencijos);                                                        
</t>
  </si>
  <si>
    <t>Užsienio ryšių ir turizmo skyrius,       VšĮ GO Vilnius</t>
  </si>
  <si>
    <t xml:space="preserve">Švietimo, kultūros ir sporto departamentas </t>
  </si>
  <si>
    <t>Užsienio ryšių ir turizmo skyrius,  VšĮ GO Vilnius</t>
  </si>
  <si>
    <t xml:space="preserve">a) Švietimas, konsultavimas, finansinis skatinimas gerinant gyvenamosios aplinkos kokybę ir didinant bendruomenės savininkų atsakomybę už pastatų ir jų aplinkos priežiūrą.
b) Remti Senamiesčio pastatų sudarkytų fasadų elementų (langų ir durų, stogų ir stoglangių, parterių) tvarkybą.
</t>
  </si>
  <si>
    <t xml:space="preserve">[Kultūros paveldo skyrius]
a) Įgyvendinti „Dailiųjų amatų, etnografinių verslų ir mugių programą“ [2010–2020 m.];
</t>
  </si>
  <si>
    <t xml:space="preserve">[Kultūros paveldo skyrius]
a) Konservuoti, restauruoti ir atkurti istorinės miesto gynybinės sistemos elementus, vykdyti Vilniaus miesto gynybinės sienos paveldotvarkos programą; 
b) Apšviesti išskirtinius pastatus ar jų fasadus; 
c) Įgyvendinti programoje „Dingęs Vilnius“ numatytus darbus;
</t>
  </si>
  <si>
    <t xml:space="preserve">a) Vykdyti kultūros paveldo tvarkybos kontrolę;
b) Sukurti kultūros paveldo stebėsenos sistemą ir ją vykdyti.
</t>
  </si>
  <si>
    <t xml:space="preserve">a) Trakų Vokės dvaro sodybos sutvarkymas:
1) parengti Trakų Vokės dvaro sodybos ansamblio panaudojimo ir administravimo koncepciją; 
2) atkurti ir pritaikyti Trakų Vokės dvaro sodybą kultūros, turizmo ir viešosioms reikmėms: nuosavybės sutvarkymas; statinių renovacija ir pritaikymas kultūros, turizmo ir viešosioms reikmėms; Trakų Vokės dvaro sodybos kultūrinės, turizmo ir viešosios veiklos vystymas.
b) Bažnyčiose, dvaruose ir kituose kultūros paveldo objektuose rengti įžymių užsienio ir Lietuvos atlikėjų programas;
c) Vilniaus rotušės pastato rekonstrukcija:
1) restauruoti Vilniaus rotušės patalpas;
2) pastatą pritaikyti žmonėms su negalia;
3) restauravus ir naujai pritaikius nenaudojamas patalpas, Vilniaus rotušės pastatą paversti ekonomiškai gyvybingu ir tinkamu naudoti kultūros, reprezentacinėms funkcijoms ir vietos bendruomenės kultūriniams, socialiniams ir ekonominiams poreikiams.
</t>
  </si>
  <si>
    <t>a) Kasmet atnaujinti iki 10 sporto aikštelių ugdymo įstaigų;
b) Pagal poreikį ir galimybes renovuoti futbolo aikštynus prie ugdymo įstaigų, skelbiant viešuosius konkursus privatiems investuotojams</t>
  </si>
  <si>
    <t xml:space="preserve">Pritraukti privačių investuotojų. ES bei valstybės lėšas šiems objektams statyti ir atnaujinti:
a) Lazdynų daugiafunkcis centras
b) Šeškinės daugiafunkcis centras;
c) 25 m. baseinas Fabijoniškėse
</t>
  </si>
  <si>
    <t>Skatinti privataus sektoriaus iniciatyvas bei tarpinstitucinį bendradarbiavimą atnaujinant sporto objektus</t>
  </si>
  <si>
    <t>Inicijuoti modernių sporto centrų kūrimą</t>
  </si>
  <si>
    <t xml:space="preserve">a) Pritraukti privačių investuotojų lėšas Sporto komplekso Kaukysos g. 18 statybai [2010–2020 m.];
b) Pritraukti privačių investuotojų lėšų stadiono, sporto aikštyno ir maniežo Jamonto parke įrengimui [2010–2020 m.];
c)  Pritraukti privačių investuotojų lėšų paplūdimio tinklinio aikštyno prie Baltojo tilto įrengimui [2010–2018 m.];
d) Prisidėti prie Futbolo akademijos komplekso Karklų g. statybos;
f) Renovuoti futbolo stadioną Grigiškėse, Kadriškių g.
</t>
  </si>
  <si>
    <t xml:space="preserve">Skatinti naujus sveikatinimo, aktyvaus laisvalaikio praleidimo būdus </t>
  </si>
  <si>
    <t>a) Kūno kultūros ir sporto renginių inicijavimas;
b) Naujų sveikatinimo, aktyvaus laisvalaikio praleidimo būdų skatinimas (šiaurietiškasis ėjimas, diskgolfas ir pan.);</t>
  </si>
  <si>
    <t>Atnaujinti, įrengti švietimo įstaigų sporto aikštynus ir aikšteles</t>
  </si>
  <si>
    <t xml:space="preserve">a) prie švietimo įstaigų atnaujinti ir (arba) įrengti  10 naujų (105 x 68  m) futbolo aikščių
b) prie švietimo įstaigų atnaujinti ir (arba) įrengti 26 naujus universalios paskirties  sporto aikštynus
c) viešosiose erdvėse kasmet atnaujinti ir (arba) įrengti 10 universalios paskirties  sporto aikštynų
</t>
  </si>
  <si>
    <t>2014–2020</t>
  </si>
  <si>
    <t xml:space="preserve">Miesto plėtros departamentas,
Miesto ūkio ir transporto departamentas
</t>
  </si>
  <si>
    <t>a) Vilniaus krepšinio mokyklos Birželio 23-osios g. renovacija;
b) Vilniaus miesto sporto centro gimnastikos salės Kauno g. renovacija</t>
  </si>
  <si>
    <t>Objektai atnaujinti</t>
  </si>
  <si>
    <t>Socialinės priežiūros paslaugos teiktos 898 socialinės rizikos šeimoms, auginančioms 1342 vaikus bei 285 socialinių įgūdžių stokojančioms šeimoms, auginančioms 533 vaikus. Socialinės priežiūros paslaugos vaikams iš socialinės rizikos šeimų teikė Socialinės paramos centras, VšĮ SOS vaikų kaimas, Pal. J. Matulaičio šeimos pagalbos centras ir VO "Gelbėkit vaikus" kiekvienoje seniūnijoje. 2017 m. iš 1183 socialinės rizikos/socialinių įgūdžių stokojančių šeimų apskaitos/sąrašo buvo išbrauktos 223 šeimos, iš jų 89 dėl teigiamų pokyčių.</t>
  </si>
  <si>
    <t xml:space="preserve">a) intensyvi pagalba krizinėje situacijoje atsidūrusioms šeimoms
b) asmeninio asistento paslaugos socialinių įgūdžių stokojančioms šeimoms
c) specializuotos paslaugos (priklausomybių gydymas, mediacijos ir pan.) šeimoms
d) vaikų globos namų šeimynų įkurdinimas bendruomenėje
e) globėjų šeimų paieška, apmokymai, konsultavimas
f) profesionalių globėjų skaičiaus didinimas
g) didesnė parama globėjams, šeimynoms
h) paslaugų sistemos neįgalius vaikus auginančioms šeimoms plėtojimas   
i) specializuota pagalba priklausomiems nuo alkoholio ir psichotropinių medžiagų vaikams bei vaikams, turintiems emocijų ir elgesio sutrikimų
j) teigiamo visuomenės požiūrio į vaikų globą formavimas 
k)kompleksinių paslaugų teikimo modelio tobulinimas ir tarpinstitucinio bendradarbiavimo gerinimas
</t>
  </si>
  <si>
    <t xml:space="preserve">Siekiant tobulinti pagalbos į namus paslaugų kokybę, 2017 m. apsilankant paslaugų gavėjų namuose užpildyta 2666 kokybės vertinimo anketos, 1128 paslaugų patikros aktai. 
Dienos socialinės globos asmens namuose gavėjams sudarytos galimybės kuo ilgiau gyventi savo namuose, išlikti savarankiškiems. 2017-09-11BĮ Vilniaus miesto socialinės paramos centras su VšĮ Valakupių reabilitacijos centru pasirašė dalyvavimo projekte „Socialinių paslaugų kokybės gerinimas, taikant EQUASS kokybės sistemą“ sutartį. Vilniaus miesto socialinės paramos centras sieks įgyti Europos socialinių paslaugų kokybės sistemos (EQUASS) EQUASS Assurance sertifikatą. 
Kokybės sistemos diegimo sritis - dienos globos ir integralios pagalbos paslaugos  asmens namuose.
</t>
  </si>
  <si>
    <t xml:space="preserve">a) Integrali pagalba asmens namuose teikta 132 asmenims;
b) Atokvėpio paslaugos 2017 m. teiktos 98 asmenims; c) Ilgalaikės socialinės globos paslaugos teiktos  - 992 asmenims;
d) Apgyvendinimo savarankiško gyvenimo namuose paslaugos teiktos 125 neįgaliems ir senyvo amžiaus asmenims, grupinio gyvenimo namuose paslaugos teiktos 22 asmenims su negalia;
e) Sociokultūrinės paslaugos teiktos dviejuose Vilniaus miesto socialinės paramos centro senjorų dienos centruose „Atgaiva“ ir „Diemedis“. 2017 m. paslaugos teiktos 547 senjorams. 
f) Pagalbos asmens namuose paslaugos teiktos 1394 asmenims; dienos socialinės globos paslaugos - 134 asmenims (iš jų 105 asmenims su sunkia negalia). Lietuvos Raudonojo Kryžiaus Vilniaus miesto draugija slaugos paslaugas asmens namuose teikė 140 asmenų. 
</t>
  </si>
  <si>
    <t xml:space="preserve">Nuo 2016 m. rugsėjo mėn. vykdoma  bandomoji priemonė – viešojo transporto elektroninių bilietų skyrimas Vilniaus miesto nakvynės namų ir Vilniaus arkivyskupijos Caritas Laikinųjų namų gyventojams. Priemonė skirta gyventojams, kurie yra motyvuoti keisti savo gyvenimo būdą. Siekiant keisti Nakvynės namų paslaugų gavėjų gyvenimo būdą, užtikrinti jų mobilumą mieste, padėti ir motyvuoti savarankiškai spręsti kylančias problemas vilniečių kortelės 2017 m. buvo skirtos 137 gyventojams, iš jų 19 proc. paslaugų gavėjų mokėjo įsiskolinimus antstoliams, 13 proc. tvarkėsi dokumentus, 10 proc. susirado darbą, 42 proc. lankėsi įsatigose.                      2017 m. parengta Būtinos pagalbos atmintinė asmenims, išeinantiems į laisvę iš  įkalinimo įstaigos. Atmintinėje nurodomos įstaigos, kuriose teikiamos apnakvindinimo paslaugos, adresai kur kreiptis dėl finansinės paramos, pagalbos drabužiais, registracijos darbo biržoje ir priklausomybių gydymosi. </t>
  </si>
  <si>
    <t>Skaityti veiksmo 1.3.1.4. rezultato aprašymą.</t>
  </si>
  <si>
    <t>2014 m. asmenų ir šeimų, turinčių teisę į paramą būstui išsinuomoti Vilniaus miesto savivaldybėje, sąraše buvo 6809 asmenys ir šeimos, 2015 m. – 2142 asmenys ir šeimos, 2016 m. – 1837 asmenys ir šeimos, o 2017 metais - 1352 asmenys ir šeimos. Atsižvelgiant  į asmenų ir šeimų, turinčių teisę į paramą būstui išsinuomoti Vilniaus miesto savivaldybėje, sąrašo pokyčius,  Vilniaus miesto savivaldybės mero pavaduotojo pasitarime socialinių reikalų klausimais pritarta Vilniaus miesto savivaldybės būsto vystymo gairėms iki 2020 metų (2017-03-06 protokolas Nr. 28-123/17(1.2.13-T1).</t>
  </si>
  <si>
    <t>2017 m. Privalomo sveikatos draudimo fondo lėšomis buvo finansuotos 660 palaikomojo gydymo ir slaugos (6 mažiau nei 2016 m.) lovos ir 64 paliatyvios pagalbos lovų (14 daugiau nei 2016 m.).</t>
  </si>
  <si>
    <t xml:space="preserve">2017 m. nebuvo įgyvendinama, kadangi nebuvo poreikio steigti naujų pastočių. </t>
  </si>
  <si>
    <t>Sveikatos apsaugos skyriaus kuruojamos sveikatos priežiūros įstaigos įgyvendino 5 projektus, kuriems finansuoti 2017 m.  buvo numatyta 2262,8 tūkst. Eur: iš jų 1883,8 tūkst. Eur savivaldybės biudžeto lėšų.</t>
  </si>
  <si>
    <t xml:space="preserve">Vilniaus sutrikusio vystymosi kūdikių namai įgyvendino „Perėjimo nuo institucinės globos prie šeimoje ir bendruomenėje teikiamų paslaugų neįgaliesiems ir likusiems be tėvų globos vaikams 2014 – 2020 m. veiksmų plano“ priemones: 
1) organizuojamos ankstyvosios reabilitacijos paslaugos vystymosi sutrikimų turintiems vaikams iki 7 m. amžiaus iš šeimų (2017 m. suteiktos 799 paslaugos 35 vaikams), 
2)organizuojamos dienos socialinės globos paslaugos neįgaliesiems ir raidos sutrikimus turintiems vaikams iki 7 m. amžiaus iš šeimų (2017 m. sudarytos 24 sutartys), 
3) pradėtos steigti trumpalaikės socialinės globos (atokvėpio)  paslaugos neįgaliesiems ir raidos sutrikimus turintiems vaikams iki 7 m. amžiaus iš šeimų (2017 m. sudarytos 3 sutartys).
Vilniaus sutrikusio vystymosi kūdikių namuose 2017 m. gyveno 70 be tėvų globos likę vaikai.
</t>
  </si>
  <si>
    <t>BĮ Vilniaus sutrikusio vystymosi kūdikių namų išlaikymui skirtas finansavimas – 1473,8 tūkst. Eur, iš jų: 131 tūkst. Eur savivaldybės biudžeto lėšos. 
Įkurta nauja vaikams žaidimų erdvė, pasakų skaitymo kampelis. 
Kieme įrengta  minkštos dangos aikštelė su futbolo vartais ir krepšinio lanku. Pradėtas įrenginėti sveikatingumo takas.
Grupės, žaidimų aikštelės, specialistų kabinetai papildyti naujais žaislais,  ugdymo, metodinėmis priemonėmis. 
Įrengta pedagoginės-psichologinės literatūros apie spec. poreikius turinčių vaikų ugdymą bibliotekėlė darbuotojams. 
Įrengtas druskų kambarys.</t>
  </si>
  <si>
    <t>Skaityti veiksmo 1.2.3.1 rezultato aprašymą.</t>
  </si>
  <si>
    <t>Skaityti veiksmo 1.2.3.2 rezultato aprašymą.</t>
  </si>
  <si>
    <t>Vilniaus miesto savivaldybės visuomenės sveikatos biuras</t>
  </si>
  <si>
    <t>Vykdyta Vilniaus turizmo informacijos centro veikla. Turistinį maršrutą " Hop on – Hop off" įgyvendino privačios įmonės "Senamiesčio gidas", "Valandėlė", su kuriomis VšĮ GO Vilnius bendradarbiauja informacijos sklaidos priemonėmis.</t>
  </si>
  <si>
    <t xml:space="preserve">Vykdytos turizmo informacijos centro funkcijos 3 padaliniuose (teikta nemokama informacija lankytojams, administruotos interneto svetainės www.vilnius-tourism ir www.vilnius-events.lt, organizuotos ekskursijos,  vykdytas Vilnius City Card projektas (parduota 1394 kortelės),  įgyvendinti įvairūs kiti projektai. 2017 metais TIC'uose apsilankė 113 818 lankytojų, iš kurių didžioji dalis buvo užsieniečiai 97 072 (85%) ir apie 16 746 lietuvių (15%). Lyginant su praėjusiais metais, lankytojų skaičius sumažėjo ~9,9%. </t>
  </si>
  <si>
    <t>Organizuotas konkursas "Vilniaus svetingumas" ir mokymai turizmo paslaugų sferos darbuotojams. Organizuoti gidų rengimo ir  gidų kvalifikacijos kėlimo kursai.</t>
  </si>
  <si>
    <t>Organizuota 5-oji Baltijos šalių konferencijų turizmo kontaktų mugė "Convene 2017". Vykdyta tarptautinių renginių pritraukimo ir palaikymo veikla.</t>
  </si>
  <si>
    <t>Vykdytas Vilniaus konferencijų turizmo išteklių pristatymas vietos ir užsienio šalių rinkose. Vykdytas Vilniaus turizmo produkto pristatymas vietos rinkai: Vilniuje, Kaune, Klaipėdoje.</t>
  </si>
  <si>
    <t>Vykdyta Vilniaus atvykstamojo turizmo statistikos metinė ir ketvirtinės analizės. Vykdyta užsienio turistų apklausa bei Vilniaus miesto vietinio turizmo tyrimas.</t>
  </si>
  <si>
    <t xml:space="preserve">Dalyvauta 18 tarptautinių turizmo parodų, 6-se verslo misijose, kitų turizmą skatinančių renginių. Vilniaus miestas atstovautas dviejose tarptautinėse turizmo organizacijose. </t>
  </si>
  <si>
    <t xml:space="preserve">Dalyvauta tarptautinėse turizmo parodose Osle, Helsinkyje, Dubline, Rygoje, Taline, Berlyne, Tel Avive, Kijeve, Paryžiuje , Frankfurte, Barselonoje, Londone, Leipcige, Minske, Stokholme, Brėmene, Varšuvoje, Vilniuje,  ir 6-se verslo misijoje, Latvijoje, Vokietijoje, Jungtinėje Karalystėje. 
Dalyvauta Tarptautinės konferencijų asociacijos (International Congress and Convention Association – ICCA) 2-se renginiuose; pateikta Vilniaus turizmo statistikos suvestinė ir kita informacija ;
Dalyvauta Europos miestų turizmo rinkodaros asociacijoje (European Cities Marketing) konferencijoje Gdanske ir Dubrovnike.
</t>
  </si>
  <si>
    <t xml:space="preserve">Vietos ir užsienio žiniasklaidos, turizmo sektoriaus atstovams pristatytos Vilniaus turizmo galimybės.  </t>
  </si>
  <si>
    <t>Nagrinėjami potencialių miestų partnerių siūlymai dėl bendradarbiavimo, inicijuojamas bendradarbiavimas su kitais partneriais ir miestais galinčiais pasidalinti gerąja patirtimi Vilniaus prioritetinėse srityse.</t>
  </si>
  <si>
    <t>a) 2017 m. koordinuoti Vilniaus kultūriniai pristatymai 4 renginiuose užsienyje;
b) 2017 m. koordinuoti 8 tarptautiniai kultūriniai renginiai Vilniuje</t>
  </si>
  <si>
    <t>2017 m. patvirtinta  Vilniaus miesto teritorijos bendrojo plano koncepcija iki 2050 metų.</t>
  </si>
  <si>
    <t xml:space="preserve">Naujojo Bendrąjame plano patvirtintoje koncepcijoje numatomos teritorijos logistikos centrams kurtis </t>
  </si>
  <si>
    <t>Naujojo Bendrąjame plano patvirtintoje koncepcijoje numatomos teritorijos  pramonės  veiklai vystyti</t>
  </si>
  <si>
    <t xml:space="preserve">d) parengtas „Paramos kultūros paveldo statinių,  išorės ir jų aplinkos tvarkybai skyrimo tvarkos aprašas“, kurį 2017 10 11 d. patvirtino Taryba. 2017 m. sutvarkyti 156 balkonai, Savivaldybė jiems skyrė 157391,54 Eur. paramą. </t>
  </si>
  <si>
    <r>
      <rPr>
        <sz val="9"/>
        <rFont val="Tahoma"/>
        <family val="2"/>
        <charset val="186"/>
      </rPr>
      <t xml:space="preserve">a) darbai nevyko 
b) Lukiškių aikštės apšvietimo projektas bendrame aikštės atnaujinimo projekte.  
c)  -  d) parengtas ir patvirtintas Paramos skyrimo tvarkos aprašas. Sutvarkyti 156 balkonai.          
</t>
    </r>
    <r>
      <rPr>
        <sz val="9"/>
        <color rgb="FFFF0000"/>
        <rFont val="Tahoma"/>
        <family val="2"/>
        <charset val="186"/>
      </rPr>
      <t xml:space="preserve">    </t>
    </r>
    <r>
      <rPr>
        <sz val="9"/>
        <rFont val="Tahoma"/>
        <family val="2"/>
        <charset val="186"/>
      </rPr>
      <t xml:space="preserve">                              </t>
    </r>
  </si>
  <si>
    <r>
      <t>P</t>
    </r>
    <r>
      <rPr>
        <sz val="9"/>
        <rFont val="Tahoma"/>
        <family val="2"/>
        <charset val="186"/>
      </rPr>
      <t xml:space="preserve">arengti esamos būklės įvertinimo dokumentai  - 2017 m. gegužės mėn. Vykdyti susitikimai  su gyventojais, bendruomenėmis 2017 metų laikotarpyje.  Parengta koncepcija ir SPAV ataskaita - 2017 m. gegužės mėn. Pritarimas Taryboje koncepcijai ir SPAV ataskaitai  - 2017 m. gruodžio  mėn. patvirtinta - 2017 m. gruodžio 14 d.  </t>
    </r>
  </si>
  <si>
    <t>Skaityti veiksmo 3.1.2.5 rezultato aprašymą.</t>
  </si>
  <si>
    <t>Skaityti veiksmo 3.1.2.7 rezultato aprašymą.</t>
  </si>
  <si>
    <t xml:space="preserve">10 posėdžių, 9 informaciniai pranešimai, 4 kontroliniai patikrinimai, 7 rekomendacijos, 1-as tarptautinis renginys EDAD (jų metu 44 atskiri renginiai), renginys „Bemiegė amatininkų naktis“, sukurtas filmukas. </t>
  </si>
  <si>
    <t xml:space="preserve">Įgyvendinant "Dailiųjų amatų, etnografinių verslų ir mugių programą" koordinuojamas programos dalyvių dalyvavimas miesto šventėse, suorganizuota 10 posėdžių, parengti 9 informaciniai pranešimai spaudai ir internetui, parengtos 7 rekomendacijos, atlikti 4 kontroliniai patikrinimai, 3-ią kartą surengtos tarptautinės  „Europos dailiųjų amatų dienos" (jų metu - 44 renginiai), sukurtas amatus pristatantis filmukas. </t>
  </si>
  <si>
    <t xml:space="preserve">Surengta 50 renginių vietos bendruomenei (835 dalyviai); 35 renginiai moksleiviams (884 dalyviai), paskelbta 100 pranešimų internete (vsaa puslapyje ir feisbuke),  1 leidinys, 2 tarptautiniai renginiai. </t>
  </si>
  <si>
    <t xml:space="preserve">Surengta 50 renginių vietos bendruomenei (835 dalyviai); 35 renginiai moksleiviams (884 dalyviai), tame tarpe vaikų vasaros stovyklos, Europos paveldo dienų renginiai, skirti senjorams ir žmonėms su fizine negalia, renginių ciklas „Kultūros paveldas per pietus“ (10 renginių);  45 straipsniai interneto puslapyje, 55 - feisbuke, leidinys „Miestų gynybinės sienos: Varšuva-Vilnius-Ryga-Talinas“, 2 tarptautiniai renginiai (seminaras „Romantiškoji Europa“ ir EDAD). </t>
  </si>
  <si>
    <t>Modernizuotas katilas PTVM-1 VE-2 elektrinėje</t>
  </si>
  <si>
    <t>Įgyvendintos įvairios rinkodaros priemonės, išleisti ir išplatinti leidiniai, maršrutai bei kita informacinė, vaizdinė medžiaga apie Vilniaus ir jo apylinkių turizmo produktus, išteklius, gamtos ir kultūros vertybes. Bendras išleistų leidinių tiražas - 482 200 vnt. Vykdyta turistų pritraukimo rinkodaros kampanija „Expedia“ platformoje.</t>
  </si>
  <si>
    <t xml:space="preserve">Vykdoma nuolat bendradarbiaujant su kitais Savivaldybės padaliniais.
įvykę projektai: Gdansko dienų Vilniuje renginiai, Vilniaus mugė Gdanske, Gruzijos kultūros renginys "Tbilisoba" Tbilisio skvere Žvėryne, Tarptautinis Vilniaus kino festivalis „Kino pavasaris“, tarptautinis projektas "Po lietuvių kalbos ir kultūros skėčiu", Vilniaus ir Krokuvos  Kotrynos bažnyčių festivalis, Tarptautinė Kalėdų labdaros mugė Rotušėje, jungtinis Japonijos ir Vilniaus chorų  labdaros koncertas, Suomių nepriklausomybės dienos minėjimas kartu su Karoliniškių bendruomene, poasaulių chorų festivalis Rygoje, Karoliniškių choro "Libro" koncertas Joensū (Suomija) ir kt. Kai kurie iš paminėtų renginių vyksta kasmet (Gdansko dienų Vilniuje renginiai, Vilniaus mugė Gdanske, Gruzijos kultūros renginys "Tbilisoba" Tbilisio skvere Žvėryne, Tarptautinis Vilniaus kino festivalis „Kino pavasaris“, Tarptautinė Kalėdų labdaros mugė Rotušėje, Suomių nepriklausomybės dienos minėjimas kartu su Karoliniškių bendruomene, Vilniaus ir Krokuvos  Kotrynos bažnyčių festivalis), kai kurie ne: (tarptautinis projektas "Po lietuvių kalbos ir kultūros skėčiu", jungtinis Japonijos ir Vilniaus chorų  labdaros koncertas, pasaulio chorų festivalis Rygoje, Karoliniškių choro "Libro" koncertas Joensū (Suomija)).
</t>
  </si>
  <si>
    <t>Veikianti elektroninio bilieto sistema. Toliau vykdomi techniniai darbai. Bet pagrindinė darbo dalis yra jau įvykdyta ir išmokėta skola.</t>
  </si>
  <si>
    <t xml:space="preserve">Planuojamos inovatyviaus darnaus judumo ir eismo saugos priemonės, pritaikytos sumanios priemonės eismo saugumui didinti, transporto sukeliamai aplinkos taršai ir transporto spūstims mažinti.
</t>
  </si>
  <si>
    <t>Įvykdytas integracijų su išorinėmis sistemomis analizės ir techninės specifikacijos parengimo pirkimas bei parengtas integracijų dokumentas.</t>
  </si>
  <si>
    <t xml:space="preserve">a) Tobulinta centralizuota prašymų pateikimo ir gyventojų informavimo informacinė sistema priėmimo į ikimokyklines ugdymo įstaigas;
b) Sukurta prašymų priėmimo į bendrojo ugdymo įstaigas informacinė sistema
c) Atliekama bandomoji eksploatacija su pilotinėmis įstaigomis
</t>
  </si>
  <si>
    <t xml:space="preserve">a) Pagal tesiės aktus ir gyventojų pastabas nuolat tobulinta informacinė sistema;
b) Sukurta prašymų priėmimo į bendrojo ugdymo įstaigas informacinė sistema, sudaryta galimybė registruoti prašymus į ugdymo įstaigas, vykdyti priėmimo procesą.
c) Atliekama bandomoji eksploatacija su pilotinėmis įstaigomis.
</t>
  </si>
  <si>
    <t>Programinė  įranga, skirta vietinės rinkliavos už komunalinių atliekų surinkimą ir tvarkymą apskaitai,  pilnai įdiegta ir perduota Vilniaus atliekų tvarkymo centrui.</t>
  </si>
  <si>
    <t xml:space="preserve">Vilniaus interneto svetainė pritaikyta neįgaliųjų poreikiams. 
</t>
  </si>
  <si>
    <t>Vilniaus miesto savivaldybės internetiniame puslapyje, naujienų skiltyje, įdiegtas sintezatorius akliesiems. Kuriama nauja vilnius.lt svetainė</t>
  </si>
  <si>
    <t xml:space="preserve">Per 2017 m. buvo modernizuotas interaktyvus žemėlapis http://maps.vilnius.lt,
Sukurti ir paskelbti nauji sluoksniai. Sukurtas 3D Vilniaus žemėlapis.
</t>
  </si>
  <si>
    <t xml:space="preserve">a) naudojama projektų valdymo sistema „Redmine“;
b) patobulinta projektų valdymo sistema „Redmine“ pagal Investicinių projektų skyriaus poreikį ir rekomendacijas;
c) pavaldžios įstaigos prijungtos prie projektų valdymo sistemos „Redmine“; sukurta pavaldžių ugdymo įstaigų renginių administravo informacinė sistema; įdiegtas vidinis skambučių centras; įdiegtas išvykimo ir nuotolinio darbo žurnalas; sukurtos el. paslaugos Švietimo, kultūros ir sporto departamentui pavaldžioms įstaigoms teikti dokumentus el. būdu;
d) Atliktas „Programinės įrangos pirkimas, skirtos registruoti ir tvarkyti Vilniaus miesto savivaldybės nekilnojamąjį turtą“ viešas pirkimas ir pasirašyta sutartis su tiekėju, vykdomi diegimo darbai; 
e) kuriama sistema, skirta gatvių infrastruktūros, pastatų, aplinkos tvarkymo procedūrų administravimui, kuri apjungs ir savivaldybės įmonių atliekamus darbus ir paslaugas.
</t>
  </si>
  <si>
    <r>
      <rPr>
        <sz val="9"/>
        <rFont val="Tahoma"/>
        <family val="2"/>
        <charset val="186"/>
      </rPr>
      <t>a) visi savivaldybės administracijos darbuotojai naudojasi „Redmine“ sistema;
b) bendradarbiauta su Investicinių projektų skyriaus darbuotojais dėl „Redmine“ tobulinimo;
c) pavaldžioms įstaigoms sudaryta galimybė atsisakyti popierinių ataskaitų teikimo, viską teikti el. būdu; optimizuotas skambučių priėmimas;
d) atliekama bandomoji eksploatacija;
e) sukurtas miesto tvarkymo darbų interaktyvus žemėlapis;</t>
    </r>
    <r>
      <rPr>
        <i/>
        <sz val="9"/>
        <rFont val="Tahoma"/>
        <family val="2"/>
        <charset val="186"/>
      </rPr>
      <t xml:space="preserve">
</t>
    </r>
  </si>
  <si>
    <t>Skaityti veiksmo 4.1.1.7. rezultato aprašymą.</t>
  </si>
  <si>
    <t>2017 m. egzistuojančių ir naujų sistemų, valdymo įrankių modernizavimo, kūrimo ir diegimo darbai nevyko.</t>
  </si>
  <si>
    <t>2017 metais  buvo remontuojamos krepšinio aikštelės, remontuojamas/atnaujinamas riedučių parkas. Taikos g. 157 Filaretų g. 3 Čiobiškio g. 16 Šeškinės g. 15 Trampolio g. 5 Rugiagėlių g. 15 Dvarčionys, Keramikų g. 38 A. J. Povilaičio g. 1 T. Ševčenkos g. 17 Didlaukio g. 23 Minties g. 3 R. Jankausko g. Nr. 4 Priešais Gabijos g. 65 namą (Pavilnionių g. 10) Medeinos g. 8 (prie RIMI) S. Neries g. 29 Architektų g. 152 Architektų g. 32 Erfurto g. 22 Varpų g. 4. Sveikatingumo takai: Viršuliškių skveras, Architektų g., Karoliniškių skveras.</t>
  </si>
  <si>
    <t>Projektas baigtas, įrengti metantankai dujų išgavimui iš dumblo ir dumblo sausinimo įrenginiai, iš dujų gaminama elektra savo poreikiams</t>
  </si>
  <si>
    <t>Renovuoti namai (baigti darbai):
Krokuvos g. 5A (priduotas)
Žygio g. 2A (paruoštas pridavimui)
Renovuojami (vyksta darbai) namai:
Žirmūnų g. 121 (paruoštas pridavimui)
Žirmūnų g. 86 (paruoštas pridavimui)
Rinktinės g. 21 (3korpusai)
Tuskulėnų g. 48
Tuskulėnų g. 44
Rinktinės g. 15 (4 korpusai)
Bus renovuojami:
Rinktinės g. 21 (1 korpusas)</t>
  </si>
  <si>
    <t>Per 2017 m.  baigti renovuoti 28 daugiabučiai namai</t>
  </si>
  <si>
    <t xml:space="preserve">Įsisteigta 29 daugiabučių namų savininkų bendrijų ,butų ir kitų patalpų savininkai  pasirašė 26 jungtinės veiklos sutartis, pakeisti 14 namų bendrojo naudojimo objektų administratoriai, 93 daugiabučių namų paskirti nauji bendrojo naudojimo objektų administratoriai.  Bendrijų steigimui buvo nemokamai pateikti Registrų centro suformuoti 43 daugiabučių namų patalpų savininkų sąrašai.  </t>
  </si>
  <si>
    <t>Skaityti 1.6.1.2. veiksmo rezultato aprašymą</t>
  </si>
  <si>
    <t>Vykdomas ES projektas" Paviršinių  nuotekų sistemų tvarkymas Vilniaus mieste" , 2017 metais pasirašyta finansavimo sutartis su LR Aplinkos ministerijos aplinkos projektų valdymo agentūra</t>
  </si>
  <si>
    <t>Atliktas atsinaujinančių išteklių energijos naudojimo potencialo Vilniaus miesto savivaldybės teritorijoje įvertinimas:
a) įvertintas prie centralizuotų šilumos tinklų prijungtų pastatų energinio naudingumo mastas, suformuota gyvenamųjų namų geoduomenų bazė su energetiniais rodikliais;
b) reguliariai atnaujinama ir teikiama informacija apie pastatų energetinį šiluminį reitingą.</t>
  </si>
  <si>
    <t>skaityti  veiksmo 3.4.3.1. rezultato aprašymą</t>
  </si>
  <si>
    <t>2017.04.28 ir 2017.07.31 su privačių vežėju pasirašytos viešųjų paslaugų sutartys dėl privežamųjų ir pagrindinių viešojo transporto maršrutų</t>
  </si>
  <si>
    <t>2017 m. 17-a maršrutų aptarnauja privatus vežėjas.</t>
  </si>
  <si>
    <t xml:space="preserve">2017 m. šviesoforais reguliuojamose sankryžose įrengti 123 garsiniai signalai patogesni silpnaregiams (automatiškai prisitaikantys prie aplinkos triukšmo).  </t>
  </si>
  <si>
    <t>a) Taryboje patvirtintas Planuojamų įrengti viešųjų elektromobilių įkrovimo prieigų Vilniaus miesto savivaldybės viešojoje teritorijoje planas iki 2020 metų; b) rengiamasi paraiškos teikimui gauti finansavimą pagal 2014–2020 metų Europos Sąjungos fondų investicijų veiksmų programos 4 prioriteto „Energijos efektyvumo ir atsinaujinančių išteklių energijos gamybos ir naudojimo skatinimas“ 04.5.1-TID-V-515 priemonės „Elektromobilių įkrovimo prieigų tinklo kūrimas“ projektų finansavimo sąlygų aprašą.                                
e) Vilniaus miestas dalyvauja tokiose akcijose kaip "judumo savaitė",  "diena be automobilio", "Europos dviračių iššūkis", taip siekiant išsamiau informuoti visuomenę apie alternatyvius judėjimo mieste būdus: viešasis transportas, dviračiai ir kt. Siekiant gauti daugiau informacijos apie vilniečių keliavimo įpročius, geriau suprasti, kas juos paskatintų dažniau keliauti pėsčiomis, dviračiais ar viešuoju transportu, apklausti 30 įmonių ar jų padalinių darbuotojai. Tėvelių stotelės - prie 60 ugdymo įstaigų buvo įrengtos 279 – įlaipinimo–išlaipinimo vietos, skirtos greit ir saugiai išleisti ar pasiimti vaikus, nesudarant spūsčių ir pasirūpinant, kad vaikai išties saugiai pasiektų pamokas ar būrelius. Vingio parko prieigose ir požeminėje automobilių stovėjimo aikštelėje, esančioje Gedimino pr. 9A, pažymėtos specialios šeimos vietos. Šios vietos yra platesnės nei įprastos, tad patogu šeimoms su mažamečiais vaikais. Ukmergės g. 246 (šalia PC „Senukai“) - 94 vietos, Sėlių g. 62 (Žvėryne) - 92 vietos ir V. Gerulaičio g. 1 (priešais verslo centrą „Technopolis“)  - 102 vietos buvo atidarytos kombinuotos kelionių jungties aikštelės, kuriose vairuotojai, sumokėjęs nustatytą mokestį gali palikti savo automobilį ir kelionę tęsti viešuoju transportu.</t>
  </si>
  <si>
    <t>Darbai nebuvo vykdomi, numatyta 2018-2020 m</t>
  </si>
  <si>
    <r>
      <t>a) Atnaujinti ir / arba įrengti naujas kūno kultūros ir sporto aikšteles, sporto įrenginius, pritaikyti juos neįgaliesiems;</t>
    </r>
    <r>
      <rPr>
        <strike/>
        <sz val="9"/>
        <rFont val="Tahoma"/>
        <family val="2"/>
        <charset val="186"/>
      </rPr>
      <t xml:space="preserve"> 
</t>
    </r>
    <r>
      <rPr>
        <sz val="9"/>
        <rFont val="Tahoma"/>
        <family val="2"/>
        <charset val="186"/>
      </rPr>
      <t>b) Mikrorajonų rekreacinėse zonose įrengti sveikatingumo takus (pvz. riedučių, riedlenčių sporto parkus ir pan.).</t>
    </r>
  </si>
  <si>
    <t>Suremontuota 33km gatvių, išasfaltuota 10 km žvyrkelių, suremontuota 380 kiemų, patiesta 5 km  naujų šaligatvių, suremontuota 9 km šaligatvių.</t>
  </si>
  <si>
    <t>Skaityti veiksmo 3.3.2.5. rezultato aprašymą.</t>
  </si>
  <si>
    <t>b) 2011 m. – 54 vietos, 2012 m. – 912 vietos, 2013 m. – 389 vietos, 2014 m. – 897 vietos, 2015 m. – 879 vietos, 2016 m. – 1317 vietos, 2017 m. - 3289 vietos; c) Įrengtos ir funkcionuoja P+R aikštelės - Gerulaičio g., prie Siemens arenos (102 vietos), Sėlių g., VT žiede (29 vietos), Ukmergės g. prie PC Senukai (94 vietos); d) Parengtos Fabijoniškių seniūnijos šiaurinės dalies, Pilaitės, Karoliniškių seniūnijos dalies, Naujosios Vilnios seniūnijos dalies teritorijų schemos, kurių sudėtyje numatytos papildomos parkavimo galimybės. Parengta automobilių stovėjimo vietų plėtros gyvenamuosiuose rajonuose galimybių studija.</t>
  </si>
  <si>
    <t>Atsiskaitomuoju laikotarpiu buvo įgyvendintas Vilniaus pristatymui Vokietijos ir Europos konferencijų organizatoriams skirtas e-projektas (2016 m. lapkritis–2017 m. gegužė). Projekte Vilniaus pristatymui buvo naudojami įvairūs e-sklaidos kanalai: svetainė, naujienlaiškiai, socialiniai tinklai. Projekto metu užsienio žiniasklaidoje pasirodė 43 straipsniai, organizuotos rinkodaros kampanijos bei aktyvacijos 2-jose pasaulinėse konferencijų turizmo parodose IBTM ir IMEX, naujienos buvo įtrauktos į 22 savaitinius naujienlaiškius. Pasiekta 14 000 renginių organizatorių auditorija.</t>
  </si>
  <si>
    <t xml:space="preserve">a) koordinuotas informacijos apie užsienio miestų partnerių tarptautiniams projektams vykdyti paiešką perdavimas atitinkamiems VMS struktūriniams padaliniams;
b) kartu su VšĮ Go Vilnius parengti ir išsiųsti Mero palaikymo laiškai siekiant pritraukti įvairių tarptautinių asociacijų metinius renginius: Pocket Gamer Connects; International Conference of Photo Excited Processes and Applications (ICPEPA) ; Organic World Congress and General Assembly (OWC).
</t>
  </si>
  <si>
    <t>Bendradarbiaujant su kitais Savivaldybės padaliniais Vykdytas visuomenės informavimas apie Savivaldybės veiklą bei informacijos monitoringas.</t>
  </si>
  <si>
    <t>1. Vykdomas darbas su jaunimu gatvėje, teikiamos atviro ir mobilaus darbo su jaunimu paslaugos. Finansuotas vienas projektas.
2. Patvirtintas atnaujintas Jaunimo programų konkurso aprašas ir finansuoti 26 projektai.</t>
  </si>
  <si>
    <t>2017 m. nebuvo įgyvendinama (Vykdymas planuojamas vėliau)</t>
  </si>
  <si>
    <t>Skaityti veiksmo 1.2.1.1 rezultato aprašymą.</t>
  </si>
  <si>
    <t>2017 m. nebuvo įgyvendinama (Vykdymas planuojamas vėliau).  Strategija yra rengimo stadijoje.</t>
  </si>
  <si>
    <t xml:space="preserve">a) Projektai: „Bakterijų tramdytojai“, „Savisaugos įgūdžių formavimas“, „Būk aktyvus“, „Smagiausia klasės mankšta“, “Graži šypsena, nes kasdien 2x2”, „Gimiau nerūkantis“, „Saugumo akademija su pelyte Visažine", „Sveikos akys“, Lytiškumo ugdymo programa.
b) Projektai: "Be iliuzjų", "Mokiniai - Mokiniams", "Mano laisvi pasirinkimai", "Obuolys vietoj cigaretės".
c) Organizuotos 14 ŠKL programos grupių, programos paskaitos, kineziterapeutų mankštos, palaikomosios paskaitos, organizuoti baigiamieji ŠKL programos susitikimai, paruošti 2 straipsniai.
d) Suorganizuotas paskaitų apie emocinę sveikatą ciklas, projektas "Atverk paguodos skrynelę", "Damų arbatėlė", "Smurtas ir ribos", paruoštas vaizdo klipas, organizuotos smurto prevencijos veiklos, „Jūs galite mesti rūkyti“, paskaitos apie streso, konfliktų valdymą, safeTALK ir ASIST mokymai.
e) Projektai "Super Varlytė", „Velomaratonas 2017“.
f) Projektas "Šeimų klubas".
g) Konkursas "Vitaminizuotas", paskaitos apie mitybą, "Tai, apie ką nedrąsu kalbėti", paskaitos apie sveiką mitybą skirtingoms amžiaus grupėms, fizinio aktyvumo skatinimas, rankų higienos pagrindai, ŠKL antropometriniai matavimai, kūno analizė su konsultacija, seminarai technologijų mokytojams, seminaras ikimokyklinio ugdymo VSPS, Renginyje KMI matavimas ir mitybos rekomendacijos, straipsnis apie Rakto skylutės simbolį, Interviu “Uogienės”, Seminaras mokytojams "Šiuolaikinė kūno kultūros pamoka", Fizinio aktyvumo treniruotės darbingo amžiaus asmenims, Šiaurietiškojo ėjimo žygiai, "Senjorų sporto vasara", Aerobikos, mitybos, maisto gamybos, nutukimo prevencijos, šokių terapijos Pilaites ir giluminio kvėpavimo užsiėmimai senjorams.
</t>
  </si>
  <si>
    <t>Skaityti veiksmo 1.2.1.2 rezultato aprašymą.</t>
  </si>
  <si>
    <t>Patvirtintas Vilniaus m. savižudybių prevencijos 2016-2019 metų strategijos įgyvendinimo priemonių planas 2017 m. 
 –Patvirtintas Vilniaus miesto savivaldybės savižudybių rizikos valdymo algoritmas. 15 VMS ASPĮ pasitvirtino savižudybių atvejo vadybos modelio tvarkos aprašus. 
– dvylikai asmens sveikatos priežiūros specialistų iš 7 ASPĮ (2016 m. apmokytų taikyti trumpalaikės terapijos po bandymo žudytis surengtos 2 ASSIP supervizijos. Išverstas į lietuvių kalbą ir išleistas Bendradarbiavimu grįsto savižudybės rizikos vertinimo ir valdymo modelio (CAMS) vadovas ir surengti CAMS mokymai (dalyvių skaičius – 50).
– asociacijoje „Artimiems“ veikė dvi savitarpio pagalbos grupės nusižudžiusiųjų artimiesiems. 2017-06-29–2017-12-31 aštuoniolikai asmenų, po artimojo savižudybės, 180 psichologo konsultacijų.
– surengti 82 safeTALK programos mokymai, 1951 dalyviai. 
– surengta 20 ASIST mokymų, 567 dalyviai. 
– gegužės 25-26 d. suorganizuoti grupiniai krizės intervencijos metodų taikymo mokymai krizės įveikimo komandose dirbantiems specialistams. 60 asmenų.
– gruodžio 1 d. įvyko 2-oji Vilniaus savižudybių intervencijos metodų konferencija. 436 dalyviai.
– atliktas mokslinis tyrimas „Suaugusiųjų ir vaikų savižudybių įvykusių 2016 m. lapkričio – 2017 m. spalio mėn. Vilniuje analizė“.</t>
  </si>
  <si>
    <t xml:space="preserve">2017 m. nebuvo įgyvendinama, kadangi nebuvo poreikio steigti naujų psichikos dienos stacionarų poliklinikose. </t>
  </si>
  <si>
    <t>a-b-c) Siekiant teikti intensyvesnę pagalbą socialinės rizikos šeimoms, įsteigtos 16 asmeninių asistentų pareigybės, kurios paslaugas teikė 123 socialinės rizikos/socialinių įgūdžių stokojančioms šeimoms; d) Vykdant Vaikų socialinės globos sistemos pertvarką, Vilniaus Minties vaikų socialinės globos namai reorganizuoti, prijungiant juos prie Vilniaus Žolyno vaikų socialinės globos namų. 2017 m. lapkričio mėn. paskutinei Vilniaus Žolyno vaikų socialinės globos namų šeimynai apsigyvenus bendruomenėje, baigtas Žolyno vaikų globos namų įsikūrimas bendruomenėje. Bendruomeniniuose Vilniaus Žolyno vaikų socialinės globos namuose 2017-12-31 gyveno 44 vaikai, 6 šeimynose; e-f) Vilniaus m. sav. yra pasirašiusi sutartis su 4 globėjų tarnybomis . Parengtų globėjų (rūpintojų) skaičius kasmet didėja: 2017 m.  - 103, 2016 m. - 59 šeimos, 2015 m. - 35 šeimos; g) pagalbos pinigai mokėti 88 šeimoms, globojančioms giminystės ryšiais nesusietus 110 vaikų. Šeimynoms teikta finansinė parama gyvenamojo būsto remontui ir automobilio įsigijimui; h) 2017-05-02 pasirašyta sutartis su nauja dienos socialines globos paslaugas neįgaliems vaikams teikiančia organizacija - VšĮ „CSI Vilnius“. Numatyta finansuoti 22 vaikams paslaugas; i) 2017-06-02 pasirašyta sutartis su VšĮ „Vilniaus SOS vaikų kaimas“ dėl socialinės globos paslaugų vaikams teikimo Intensyvios terapijos (korekcijos) centre elgesio ir emocijų sutrikimų turintiems vaikams; j) Globėjų tarnybos viešino globą ir įvaikinimą. Buvo sukurtas puslapis socialiniame tinkle Facebook www.facebook.com/globaivaikinimas, kuriame dedami straipsniai, įvairi medžiaga apie globą, įvaikinimą, GIMK mokymus, kt. Informacija taip pat buvo talpinama specialiai globai ir įvaikinimui sukurtoje interneto svetainėje http://globaivaikinimas.lt; k) 2017-06-26 su Europos socialinio fondo agentūra buvo pasirašyta projekto „Kompleksinių paslaugų šeimai teikimas Vilniaus mieste“ finansavimo sutartis. Per pirmuosius 5 projekto įgyvendinimo mėnesius paslaugas gavo 1003 asmenys/šeimos, viso suteikta 1194 paslaugos.Socialinio darbo skyriaus darbuotojai 2017 m. dirbo su 56 kompleksinės pagalbos atvejais, iš jų 10 atvejų (18 proc.) buvo sėkmingai baigti, t. y. juose pasiekti teigiami pokyčiai, 23 atvejuose (41 proc.) vyksta didesni ar mažesni teigiami pokyčiai, tačiau reikia įdėti dar daug pastangų.</t>
  </si>
  <si>
    <t xml:space="preserve">a) Baigtas statyti 79 butų gyvenamasis namas.
b) Vykdomas 38 socialinių būstų pirkimas skelbiamų derybų būdu. c) Asmenys ir šeimos, įrašyti į eilę socialinio būsto nuomai, informuoti apie būsto nuomos ar išperkamosios būsto nuomos mokesčių dalies kompensacijų teikimą.
</t>
  </si>
  <si>
    <t>a) Vykdoma nuolat. SĮ "Vilniaus miesto būstas" sutartis atnaujina pagal poreikį. 2017 m. nuomos sutartyje įtvirtinta griežtesnė nuomininkų atsakomybė už nuomojamas patalpas.  b) 2017 m. sumažėjo butų remonto kaina, palyginus su 2016 m.</t>
  </si>
  <si>
    <t xml:space="preserve">a) Vykdoma nuolat. SĮ "Vilniaus miesto būstas" sutartis atnaujina pagal poreikį. 2017 m. SĮ "Vilniaus miesto būstas" su nuomininkais pasirašė 420 sutarčių, iš kurių 111 sutarčių sudarytos su naujais nuomininkais (70 eilės tvarka išnuomotų būstų,  38  – ne eilės tvarka, 3 – naujos terminuotos socialinio būsto nuomos sutartys), visos kitos atnaujintos sutartys su buvusiais būsto nuomininkais. Be to, Vilniaus miesto savivaldybės tarybos 2017-03-15 sprendimu Nr. 1-847 patvirtintos Vilniaus miesto savivaldybės būsto ir socialinio būsto terminuotos ir neterminuotos sutarties formos, kuriose įtvirtinta griežtesnė nuomininkų atsakomybė už naudojimąsi Vilniaus miesto savivladybei nuosavybės teise priklausančiomis patalpomis.  2017 metais buvo suremontuoti 4021,81 kv. m  bendro ploto 114 laisvų būstų. </t>
  </si>
  <si>
    <t xml:space="preserve">Pagalbos slaugant asmenis namuose paslaugos teiktos 180 asmenų; socialinės priežiūros (apgyvendinimo) paslaugos teiktos 65 socialinės rizikos asmenims per mėn.; socialinės priežiūros (apgyvendinimo) paslaugas suteiktos 7 motinoms ir 10 vaikų; asmens higienos - 120 asmenų per mėn.; maitinimo paslaugas ir maisto davinius gavo 9616 nepasiturintys asmenys; socialinės priežiūros paslaugos teiktos 422 socialinės rizikos ir socialinių įgūdžių stokojančioms šeimoms bei jose augantiems 640 vaikams, socialinių įgūdžių paslaugos vaikų dienos centre suteiktos 378 vaikams. 2017-11-22 Tarybos sprendimu Nr. 1-1239 finansuoti 10 inovatyvūs NVO socialiniai projektai. </t>
  </si>
  <si>
    <t>Skaityti veiksmo 1.6.2.6 rezultato aprašymą.</t>
  </si>
  <si>
    <t>Skaityti veiksmo 2.3.1.5 rezultato aprašymą.</t>
  </si>
  <si>
    <t xml:space="preserve">Vingio parkas - sutvarkyta parko teritorija
</t>
  </si>
  <si>
    <t>1. Jaunimo reikalų skyrius teikia pasiūlymus Vidaus reikalų ministerijai dėl jaunimo politikos pagrindų įstatymo, Jaunimo reikalų koordinatoriaus pareigybės aprašymo, neformaliuoju būdu įgytų kompetencijų pripažinimo.
2. Bendras projektas su Vilniaus jaunimo organizacijų sąjunga “Jaunimo inkubatorius”; Bendra Vilniaus mokinių savivaldų plėtros programa su Lietuvos moksleivių sąjunga.
3. Kuriamos naujos teisinio reguliavimo nuostatos, kurios didins neformaliojo ugdymo prieinamumą jauniems žmonėms: pakeistas mokesčių už ugdymą tvarka sudaranti sąlygas socialinės paramos ir pašalpos gavėjams lankyti užsiėmimus nemokamai; pakeista priėmimo į neformaliojo ugdymo įstaigas tvarka.</t>
  </si>
  <si>
    <r>
      <t xml:space="preserve">2017 m. nebuvo įgyvendinama </t>
    </r>
    <r>
      <rPr>
        <i/>
        <sz val="9"/>
        <rFont val="Tahoma"/>
        <family val="2"/>
        <charset val="186"/>
      </rPr>
      <t>(Vykdymas planuojamas vėliau)</t>
    </r>
  </si>
  <si>
    <t xml:space="preserve">a) Visi gyvenamojo namo statybos darbai užbaigti.  Statybos užbaigimo aktas išduotas 2017-09-25.                             b) Vilniaus miesto savivaldybės taryba 2017 m. birželio 28 d. sprendimu Nr. 1-1020 patvirtino socialinių būstų pirkimo skelbiamų derybų būdu sąlygas bei vertinimo kriterijus. Negavus pasiūlymų, socialinio būsto pirkimo skelbiamų derybų būdu komisija pratęsė paraiškų pateikimo terminą iki 2017 m. spalio 16 d. Tą dieną vykusiame socialinio būsto pirkimo komisijos posėdyje išnagrinėtos 5 gautos paraiškos. Paraiškos buvo atmestos, nes neatitiko Vilniaus miesto savivaldybės tarybos patvirtintų pirkimų sąlygų.                                                                                        c) SĮ „Vilniaus miesto būstas 2017 m. 4 kartus teikė asmenims ir šeimoms, turinčioms teisę į paramą būstui išsinuomoti, pasiūlymus pasinaudoti būsto nuomos ar išperkamosios būsto nuomos mokesčių dalies kompensacija (toliau – Kompensacija). 2016 m. Kompensacija pasinaudojo 326 asmenys ir jų (Kompensacijų) buvo išmokėta 118 264,00 Eur. 2017 m. Kompensacija pasinaudojo 735 asmenys ir išmokėta kompensacijų suma sudaro 380 063,30 Eur.                            </t>
  </si>
  <si>
    <t xml:space="preserve">a) pasiūlymų nebuvo, nes 2017-01-01  įsigaliojo LR administracinių nusižengimų kodeksas, kuris gerokai išplėtė Savivaldybės administracijos pareigūnų įgaliojimus
b)Darbuotojai aprūpinti batais, spec. priemonėmis, sveikatos draudimu ir t.t.
</t>
  </si>
  <si>
    <t>Skaityti veiksmo 3.1.1.7. rezultato aprašymą.</t>
  </si>
  <si>
    <r>
      <t>Rengiama Geležinkelio stoties prieigų plėtros ir transporto organizavimo schema su viešojo transporto mazgu, viešosiomis erdvėmis, šv.Stepono bažnyčios prieigų sutvarkymu, jungtimi su Naujininkų rajonu.                                                                      AB "Lietuvos geležinkeliai" planuoja savo teritorijos pertvarkymą, parengti koncepciniai siūlymai, aptarti su VMS.                                                                     Patvirtinta 1.5 ha teritorijos  prie Dariaus ir Girėno g. 81 detaliojo plano korektūra.</t>
    </r>
    <r>
      <rPr>
        <sz val="9"/>
        <color rgb="FFFF0000"/>
        <rFont val="Tahoma"/>
        <family val="2"/>
        <charset val="186"/>
      </rPr>
      <t xml:space="preserve"> </t>
    </r>
    <r>
      <rPr>
        <sz val="9"/>
        <rFont val="Tahoma"/>
        <family val="2"/>
        <charset val="186"/>
      </rPr>
      <t>Vykdomi projektiniai pasiūlymai:                                                                      Vikingų g. 5 Prekybos paskirties pastatui</t>
    </r>
    <r>
      <rPr>
        <sz val="9"/>
        <color rgb="FFFF0000"/>
        <rFont val="Tahoma"/>
        <family val="2"/>
        <charset val="186"/>
      </rPr>
      <t xml:space="preserve">
</t>
    </r>
  </si>
  <si>
    <t>Parengta Vilniaus miesto tikslinių teritorijų integruotos plėtros galimybių studija (III – ojo etapo) ir Vilniaus miesto 2010-2020 m. strateginio plano atnaujinimui reikalingi dokumentai.</t>
  </si>
  <si>
    <t>Atnaujinta ir viešinama su triukšmu susijusi 2017 m. informacija Vilniaus miesto aplinkosaugos svetainėje aplinka.vilnius.lt  svetainės temoje „Triukšmas"</t>
  </si>
  <si>
    <r>
      <t>2017 m. įgyvendinama Vilniaus miesto aplinkos oro kokybės valdymo 2015 -2018 m.programa ir jos įgyvendinimo priemonių planas.                                                                                                    Surinkti duomenys apie mobilių taršos šaltinių srautus už  2017 m., kurie integruoti į GIS DB, atnaujinti, atliekant palyginamąją analizę ir pateikiant siūlymus srautų optimizavimui. Gauti rezultatai paviešinti internetinėje svetainėje.                                                                                              Surinkti ir integruoti į GIS duomenų banką meteorologinių parametrų 2017 m. matavimų duomenys, reikalingi oro taršos modeliavimui.Informaciją apie Vilniaus miesto aplinkos orą skelbiama Vilniaus miesto savivaldybės aplinkos apsaugos puslapyje. Pateikti aplinkos oro kokybės virtualūs ir rastriniai žemėlapiai visuomenei internetiniame puslapyje aplinka.vilnius.lt .</t>
    </r>
    <r>
      <rPr>
        <sz val="9"/>
        <color rgb="FFFF0000"/>
        <rFont val="Tahoma"/>
        <family val="2"/>
        <charset val="186"/>
      </rPr>
      <t xml:space="preserve"> </t>
    </r>
  </si>
  <si>
    <t xml:space="preserve">Buvo nustatyta ir įvertinta autotransporto srautų įtaka Žirmūnų, Naujamiesčio, Senamiesčio seniūnijose, palyginant taršą pavasario, vasaros ir rudens sezonų metu bei atlikta palyginamoji 2015-2017 m. analizė. 
Pagal tyrimų ir analizės rezultatus pateikti siūlymai, dėl motorizuoto transporto taršiausiose Vilniaus gatvėse srautų ribojimo, dėl galimybės diegti netaršias susisiekimo priemones. Surinkti duomenys apie stacionarių taršos šaltinių išmetamus teršalų kiekius už 2017 m., juos integravus į GIS DB, atlikta 2015–2017 m. palyginamoji analizė, modeliavimas ir pateikti siūlymai teršalų kiekiams riboti, parengtos išvadas ir siūlymai. Paviešinti 2017 m. teršalams jautrių Vilniaus miesto vietų žemėlapiai.
Rengti atsakymai į gyventojų skundus, prašymus, pateiktos ištraukos iš oro taršos sklaidos žemėlapių esamai situacijai ir su gautais duomenimis supažindinti pareiškėjai. http://aplinka.vilnius.lt/lt/index.php/aplinkos-kokybe/oras/igyvendinimo-ataskaitos/ </t>
  </si>
  <si>
    <t xml:space="preserve">Vykdomi gatvių valymo, laistymo, želdinių planavimo darbai. Įgyvendinama aplinkos oro kokybės valdymo programa ir priemonių planas. Siekiama tobulinti ir plėtoti aplinkos oro kokybės valdymo sistemą, parengiant aplinkos oro kokybės valdymo priemones mažinančias aplinkos oro taršą kietosiomis dalelėmis, azoto oksidais ir kitais teršalais. 2017  aplinkos kokybės  informacija internetiniame puslapyje aplinka.vilnius.lt </t>
  </si>
  <si>
    <t xml:space="preserve">Vykdytas projekto „Daugiafunkcis sveikatinimo, ugdymo, švietimo, kultūros ir užimtumo skatinimo kompleksas“ konkursas koncesijai suteikti.
Rengtos projekto „Daugiafunkcio Lazdynų sveikatinimo centro įkūrimas“ konkurso koncesijai suteikti sąlygos.
</t>
  </si>
  <si>
    <t>Skaityti veiksmo 2.1.2.2. rezultato aprašymą.</t>
  </si>
  <si>
    <t>Atlikus teisės aktų ir Vilniaus miesto bendrojo plano analizę, identifikuotos teritorijos (gamybai ir sandėliavimui), tinkamos plyno lauko investicijoms. 
Rezultate buvo identifikuotos keturios teritorijos: Kuprioniškės šalia Vilniaus oro uosto, Vismaliukų investicinė zona prie Kairėnų, Vilniaus logistikos centras prie Vaidotų geležinkelio stoties ir privati NT vystytojo teritorija „Vilniaus industrinis parkas“.</t>
  </si>
  <si>
    <t>Kiekviena teritorija turėjo savo problematiką, kurioms buvo pasiūlyti tolimesni veiksmai. Veiksmų įgyvendinimas kartu su partneriais numatytas 2018 m. Buvo pastebėta, kad dviejų Vilniaus mieste įsteigtų investicinių zonų veikimas negalimas dėl teisinės problematikos, kai teritoriją valdantis operatorius negali subnuomoti žemės ateinančioms plyno lauko investicijoms. Buvo pasiūlytas sprendimas steigti investicinių teritorijų vietose pramonės parkus pagal LR Investicijų įstatymą, kas padėtų išspręsti teisinės subnuomos problemas. Vilniaus miesto savivaldybės Taryba pritarė abiejų parkų steigimo inicijavimui. Toliau planuojamas kitų sąlygų įgyvendinimas pramonės parkų steigimui.</t>
  </si>
  <si>
    <t>Ataskaitiniais metais vasario 8–9 d. buvo suorganizuota 5-oji regioninė paroda–kontaktų mugė „Convene“, skirta konferencijų ir kitų renginių organizavimo verslo profesionalams.
Per 2017 metus agentūros konferencijų biuras: suorganizavo apie 300 B2B susitikimų; pateikė 72 pasiūlymus/ paraiškas (angl. bids) pritraukti tarptautinius renginius. 
Buvo suteikta organizacinė ir informacinė pagalba 49 Vilniuje vykusiems tarptautiniams renginiams (angl. aftercare)</t>
  </si>
  <si>
    <t>Skaityti veiksmo 2.1.2.3. rezultato aprašymą.</t>
  </si>
  <si>
    <t xml:space="preserve">Programa ,,Viešieji darbai“ panaikinti. Užimtumo klausimai perduoti Socialinių reikalų departamentui pagal 2017-04-28  tarnybinį raštą  Nr. A121-9258/17(2.1.19-TR3) "Dėl departamentų funkcijų perskirstymo ir valstybės asignavimų perkėlimo, susijusio su Lietuvos respublikos užimtumo įstatymo pasikeitimu"  </t>
  </si>
  <si>
    <t xml:space="preserve">Parengtas ir įgyvendinamas Priėmimo į Vilniaus miesto savivaldybės bendrojo ugdymo mokyklas tvarkos aprašas.  </t>
  </si>
  <si>
    <t xml:space="preserve">Skaityti veiksmo 1.1.1.3 rezultato aprašymą. </t>
  </si>
  <si>
    <t>16 programa, Lietuvos biudžeto lėšos (SADM)</t>
  </si>
  <si>
    <t>2017 m. skyrė daugiau kaip 2,5 mln. Eurų Vilniaus kiemų renovavimui</t>
  </si>
  <si>
    <t>Atnaujinta apie 260 kiemų</t>
  </si>
  <si>
    <t xml:space="preserve">2017 metais mokymuose dalyvavo 515 unikalių mokymo dalyvių (57 % visų administracijos etatų), t. y. 196 unikaliais dalyviais arba 22 % daugiau nei 2016 m. 
Savivaldybės valstybės tarnautojų ir darbuotojų kvalifikacijos tobulinimui buvo skirtos Savivaldybės biudžeto lėšos, atsižvelgiant į darbo užmokesčiui nustatytus asignavimus. 2017 metų rezultatai rodo, kad išaugo, t. y., buvo apmokyta daugiau unikalių mokymo dalyvių, efektyviau panaudotos mokymui skirtos lėšos, nes buvo sutvarkytos viešųjų pirkimų procedūros. 2018 metų biudžete numatytas toks pat finansavimas.
</t>
  </si>
  <si>
    <t>Nebuvo vykdomi dėl lėšų stokos</t>
  </si>
  <si>
    <t>Skaityti 1.6.2.2. veiksmo rezultato aprašymą</t>
  </si>
  <si>
    <t>Skaityti 1.6.2.3. veiksmo rezultato aprašymą</t>
  </si>
  <si>
    <t>Koordinuoti ir planuoti seniūnijos teritorijos tvarkymo darbai, teiktos paraiškos ir siūlymai dėl teritorijos tvarkymo darbų organizavimo, finansavimo klausimais (pagal seniūnijos veiklos programą):</t>
  </si>
  <si>
    <r>
      <t xml:space="preserve">a) nevykdytas, nes jau ištobulinta ir supaprastinta, 2017 m. nebuvo poreikio.
b) Supaprastintas dalies išorinės reklamos įrengimo leidimų išdavimo paslaugos teikimas.
</t>
    </r>
    <r>
      <rPr>
        <sz val="9"/>
        <rFont val="Tahoma"/>
        <family val="2"/>
        <charset val="186"/>
      </rPr>
      <t>c) nevykdytas, nes nebuvo poreikio.</t>
    </r>
  </si>
  <si>
    <r>
      <t xml:space="preserve">a)nevykdytas, nes nebuvo poreikio.
b) Įdiegtos papildomos e. leidimų įrengti tipinio dydžio ir turinio iškabas bei e. leidimų įrengti tipinio dydžio ir turinio laikiną nekilnojamojo turto objektų išorinę reklamą išdavimo paslaugos. 
</t>
    </r>
    <r>
      <rPr>
        <sz val="9"/>
        <rFont val="Tahoma"/>
        <family val="2"/>
        <charset val="186"/>
      </rPr>
      <t>c) nevykdytas, nes negyvenamų patalpų nuomos sąlygos jau supaprastintos, nekilnojamojo turto privatizavimo procesai buvo supaprastinti 2016 m. pradėjus vykdyti elektroninius aukcionus, 2017 m. vykdyti nebuvo poreikio.</t>
    </r>
  </si>
  <si>
    <t xml:space="preserve">Vilniaus pristatymas turistams užsienio parodose.
Išleisti Vilniaus kultūros ir sporto renginius pristatantys  leidiniai lietuvių ir anglų k. Informacija apie renginius talpinama interneto svetainėje www.vilnius-events.lt. </t>
  </si>
  <si>
    <t>Vilniaus pristatymas vyko: Osle, Helsinkije, Dubline, Rygoje, Tel Avive, Taline, Berlyne, Paryžiuje,  Leipcige, Kijeve, Minske, Stokholme, Brėmėne, Varšuvoje. Daugiau informacijos "Go Vilnius" ataskaitoje už 2017 m.
Atnaujintas ir išleistas  leidinys "Vilniaus renginiai 2018" (lietuvių ir anglų k., ir elektroninė versija).  Informacija apie renginius nuolat atnaujinama internetinėje svetainėje www.vilnius-events.lt lietuvių, rusų ir anglų kalbomis.</t>
  </si>
  <si>
    <r>
      <rPr>
        <sz val="9"/>
        <color theme="1"/>
        <rFont val="Tahoma"/>
        <family val="2"/>
        <charset val="186"/>
      </rPr>
      <t xml:space="preserve">a) 2016 m. Go Vilnius konferencijų biuras dalyvavo 14 tarptautinėse parodose-kontaktų mugėse, kuriose buvo pristatomos konferencijų bei kitų renginių organizavimo galimybės Vilniuje (REISELIV, Oslas; MATKA, Helsinkis; HOLIDAY WORLD SHOW, Dublinas; BALTTOUR, Ryga; IMTM, Tel Avivas ir kt.) Parodų metu vyko tiksliniai, iš anksto suplanuoti susitikimai.        </t>
    </r>
    <r>
      <rPr>
        <sz val="9"/>
        <color rgb="FFFF0000"/>
        <rFont val="Tahoma"/>
        <family val="2"/>
        <charset val="186"/>
      </rPr>
      <t xml:space="preserve">                                                                                                                          
</t>
    </r>
    <r>
      <rPr>
        <sz val="9"/>
        <color theme="1"/>
        <rFont val="Tahoma"/>
        <family val="2"/>
        <charset val="186"/>
      </rPr>
      <t>c)</t>
    </r>
    <r>
      <rPr>
        <sz val="9"/>
        <color rgb="FFFF0000"/>
        <rFont val="Tahoma"/>
        <family val="2"/>
        <charset val="186"/>
      </rPr>
      <t xml:space="preserve"> </t>
    </r>
    <r>
      <rPr>
        <sz val="9"/>
        <color theme="1"/>
        <rFont val="Tahoma"/>
        <family val="2"/>
        <charset val="186"/>
      </rPr>
      <t>2017-08-07 d. Įvyko neeilinis visuotinis dalininkų susirinkimas, kurio metu buvo nutarta likviduoti VŠĮ „ Vilnijos  verslo inkubatorius“, paskirti likvidatorių. Su likvidatore pasirašyta  darbo sutartis.  Vyksta VŠį „ Vilnijos verslo inkubatorius“ likvidavimo procesas. procedūros</t>
    </r>
  </si>
  <si>
    <t>Plėtotas kūrybinių industrijų sektorius</t>
  </si>
  <si>
    <t>a) Vilniaus miesto savivaldybė, kaip partnerė, dalyvavo organizuojant kasmetinę tarptautinę Vilniaus knygų mugę 2017 m. vasario 23-26 d.
c) biblioterapijos, edukacinės knygrišystės, knygnešių istorijos, knygos ir skaitymo propagavimo programas organizuoja ir įgyvendina Vilniaus miesto savivaldybės įsteigtos kultūros įstaigos pagal savo veiklos planus (Vilniaus miesto sav. centrinės bibliotekos projektai: „Literatūros lobių s@loje“, „Nerk į knygą – išlaisvink vaizduotę“, „Pažinimo legenda: programa romų vaikams ir jaunimui“, „Nestovėk vietoje – menas padės 2“, „SuperModelis“). 2017 m.  Vilniaus miesto sav. centrinė biblioteka kaip viena iš pagrindinių vykdytojų, dalyvavo Lietuvos bibliotekininkų draugijos projekte „Misija – Knygnešys“. 3 viešosios bibliotekos (Šeškinės, Grigiškių, Lazdynų) savanoriškai neša skaitytojams knygas į namus (senjorams, neįgaliesiems) - atlieka šiuolaikinių knygnešių funkciją.</t>
  </si>
  <si>
    <t xml:space="preserve">a) Vykdant kultūros centrų modernizavimo programą, VIP lėšos 2017 m. skirtos tęstiniam Naujosios Vilnios kultūros centrui, kurį planuojama užbaigti 2018 metais. 
b) Kultūros centrai, nutolę nuo miesto centro (Kirtimų KC.  N. Vilnios KC, Grigiškių KC) 2017 m. organizavo kultūros paslaugų teikimą gyventojams, vaikams ir jaunimui, bendruomenėms. 2017 m. patvirtinti atnaujinti kultūros centrų teikiamų paslaugų įkainiai, kurių dėka išplėstas ir teisiškai reglamentuotas teikiamų paslaugų spektras. 
</t>
  </si>
  <si>
    <t>2017 m. vyko svarstymai kartu su Lietuvos Respublikos kultūros ministerija dėl nacionalinės koncertų salės vietos.</t>
  </si>
  <si>
    <t>2017 m. konkurso išankstinėje atrankoje panoro dalyvauti 3 dalyviai, iš kurių du – iš Lietuvos, vienas – iš Turkijos. Pasiūlymus pateikė „KAYI Construction“, AB „Axis Industries“ ir UAB „Vilniaus nacionalinis stadionas“. Paskelbtas Daugiafunkcio komplekso Šeškinėje konkurso preliminarių pasiūlymų pateikimo etapas.</t>
  </si>
  <si>
    <t>Skaityti veiksmo 1.4.2.1. rezultato aprašymą</t>
  </si>
  <si>
    <t xml:space="preserve">2017 m. sistema suintegruota su administracinių nusižengimų registrų. </t>
  </si>
  <si>
    <t>a) Kartu su policijos bendruomenių pareigūnais dalyvauta bendruomenių susirinkimuose, aptariant gyventojams aktualias problemas, suteikiant informaciją ir ieškant sprendimo būdų. Susitikimų metu akcentuota, kad sprendžiant problemas ir siekiant efektyvių rezultatų, labai svarbu nuolatinis bendravimas tarp gyventojų ir institucijų.
Aktyviai bendradarbiauta su ugdymo įstaigų socialiniais pedagogais, rengiamos viktorinos moksleiviams, organizuotos prevencinės priemonės dėl rūkymo.
b) ir c) 2017 metais nevykdyti</t>
  </si>
  <si>
    <t>Skaityti veiksmo 1.4.2.4. rezultato aprašymą</t>
  </si>
  <si>
    <t>Naudojant gyventojų perspėjimo ir informavimo sistemą (toliau - GPIS), esant poreikiui (įvykių, ekstremaliųjų įvykių ar ekstremaliųjų situacijų metu), gyventojams į mobiliuosius telefonus yra siunčiami trumpieji pranešimai, kurių metu pateikiama informacija apie gresiantį ar susidariusį pavojų, jo vietą bei pateikiamos saugaus elgesio rekomendacijos. Kartą per savaitę yra atliekami GPIS pagrindinių valdymo įrankių patikrinimai.</t>
  </si>
  <si>
    <t>Skaityti veiksmo 1.4.3.1. rezultato aprašymą</t>
  </si>
  <si>
    <t>Gerinama kultūros sektoriaus kokybė ir darbuotojų gebėjimai</t>
  </si>
  <si>
    <t xml:space="preserve">a) Vilniaus miesto skulptūrų parkas nebuvo kuriamas. b) Suprojektuota 10 viešųjų erdvių gyvenamuosiuose rajonuose. 2017 m. metų pabaigoje patvirtinta iš Vilniaus miesto savivaldybės biudžeto finansuojama programa“ Kuriu Vilniui“. 2017.12 – gauta virš 120 paraiškų; patikrinus paraiškų administracinę atitiktį atrinktos 102. Įvairūs meniniai projektai iki 2018 metų pabaigos </t>
  </si>
  <si>
    <t>2017 m. Patvirtinta  Bendrojo plano koncepcija iki 2050 metų.</t>
  </si>
  <si>
    <t xml:space="preserve">Parengti esamos būklės įvertinimo dokumentai  - 2017 m. gegužės mėn. Vykdyti susitikimai  su gyventojais, bendruomenėmis 2017 metų laikotarpyje.  Parengta koncepcija ir SPAV ataskaita - 2017 m. gegužės mėn. Pritarimas Taryboje koncepcijai ir SPAV ataskaitai  - 2017 m. gruodžio  mėn. patvirtinta - 2017 m. gruodžio 14 d.  </t>
  </si>
  <si>
    <t>2017 metais atgaivinta idėja atnaujinti bėgimui, slidinėjimui, biatlonui, dviračių sportui tinkamą trasą Sapieginėje.</t>
  </si>
  <si>
    <t>Skaityti veiksmo 1.5.4.2. rezultato aprašymą</t>
  </si>
  <si>
    <t>Skaityti veiksmo 1.5.4.3. rezultato aprašymą</t>
  </si>
  <si>
    <t>2016 metais atnaujinta 18, 2017 metais - 28 aikštelės prie ugdymo įstaigų ir viešosiose erdvėse.</t>
  </si>
  <si>
    <t>2016-2017 m. atnaujinta beveik 20 aikštelių prie mokyklų, 2018 m. vyksta 12 ugdymo įstaigų stadionų natūralios vejos dangų atnaujinimas</t>
  </si>
  <si>
    <t>Baigiamas statyti Fabijoniškių baseinas</t>
  </si>
  <si>
    <t>VMS lėšomis baigiamas statyti 25 metrų baseinas Fabijoniškėse, vyksta Lazdynų daugiafunkcio centro rangos darbai.</t>
  </si>
  <si>
    <t>Vyksta stadionų ir aikštynų įrengimo darbai</t>
  </si>
  <si>
    <t>Konkursai vyksta kiekvienais metais</t>
  </si>
  <si>
    <t>Kasmet vyksta Kūno kultūros ir sporto projektų finansavimo konkursai, kuriais skiriamos lėšos projektams, numatantiems konkrečią veiklą arba konkrečių renginių organizavimui. Kasmet finansuojama apie 80-100 projektų</t>
  </si>
  <si>
    <t>Vyksta darbai</t>
  </si>
  <si>
    <t>a), b) Su Lietuvos Respublikos Vyriausybe buvo derinamas taikos sutarties projektas administracinėje byloje pagal Vilniaus miesto savivaldybės tarybos pareiškimą atsakovėms Lietuvos valstybei, atstovaujamai Lietuvos Respublikos Vyriausybės ir Lietuvos Respublikos Vyriausybei dėl įpareigojimo atlikti veiksmus ir 271,9 mln. Eur nuostolių atlyginimo. Vilniaus apygardos administracinis teismas 2016 m. rugsėjo 7 d. nutartimi patvirtino taikos sutartį tarp Vilniaus miesto savivaldybės tarybos ir Lietuvos valstybės, atstovaujamos Lietuvos Respublikos Vyriausybės, ir Lietuvos Respublikos Vyriausybės  bei nutraukė nuo 2012 m. teisme nagrinėtą bylą dėl  įpareigojimo atlikti veiksmus bei žalos atlyginimo. Šia taikos sutartimi Lietuvos Respublikos Vyriausybė įsipareigojo atlyginti Vilniaus miesto savivaldybės tarybai nuostolius, t. y. dalimis pervesti 55,8 mln. Eur į Vilniaus miesto savivaldybės sąskaitą: iki 2016-12-31 – 18,6 mln. Eur; iki 2017-12-31 – 18,6 mln. Eur ir iki 2018-12-31– 18,6 mln. Eur.
c), d) Atsižvelgiant į gautus Lietuvos savivaldybių asociacijos pavedimus, teiktos pastabos įstatymų projektams, susijusiems su  viešojo sektoriaus darbuotojų sistema, pavyzdžiui, pastabos Valstybės tarnybos įstatymo pakeitimo projektui (pakeitimai, susiję su valstybės tarnautojų teisėmis valdybose).</t>
  </si>
  <si>
    <t xml:space="preserve">a) Pareiškėja įsipareigojo šioje taikos sutartyje nurodytas sumas skirti Vilniaus miesto savivaldybės skoliniams įsipareigojimams grąžinti. Vyriausybė įsipareigojimus pagal taikos sutartį vykdo tinkamai. Teisės departamento duomenimis, 2017 m. antroji (18,6 mln. Eur) dalis  yra papildžiusi Vilniaus miesto savivaldybės biudžetą, likusi 18,6 mln. Eur suma, vykdant taikos sutartį, iki 2018-12-31 turėtų pasiekti Vilniaus miesto biudžetą ir taip ženkliai prisidėti prie Vilniaus miesto savivaldybės  skolinių įsipareigojimų mažinimo. </t>
  </si>
  <si>
    <t xml:space="preserve">a) Mažinti automobilių stovėjimo vietų skaičių senamiesčio teritorijoje, kuriant daugiaaukščių aikštelių sistemą jo prieigose, mažinant stovinčių automobilių skaičių senamiesčio gatvėse [2010–2016 m.] ir inicijuoti teisės aktų pakeitimus, įgalinančius riboti automobilių stovėjimo vietų senamiestyje plėtrą;
b) Riboti tranzitinį ir mažinti bendrą transporto eismą Senamiestyje, didinant automobilių stovėjimo kainas, apmokestinant tranzitinį važiavimą ir mažinant parkavimo vietų skaičių [2010–2020 m.];
c) Sukurti Senamiesčio visuomeninio transporto sistemą [2015–2020 m.].
</t>
  </si>
  <si>
    <r>
      <t>Rekonstruota ir pastatyta trasų (baigta 2012 m.): d iki 250 - 4588,36 m,   d 250-450 - 180,74 m, d virš 450 - 1106,51 m.</t>
    </r>
    <r>
      <rPr>
        <sz val="9"/>
        <color rgb="FFFF0000"/>
        <rFont val="Tahoma"/>
        <family val="2"/>
        <charset val="186"/>
      </rPr>
      <t xml:space="preserve">
</t>
    </r>
  </si>
  <si>
    <t>1.6.2.</t>
  </si>
  <si>
    <t xml:space="preserve">UŽDAVINYS. Skatinti ir ugdyti gyventojų bendruomeniškumą (Seniūnijos)    </t>
  </si>
  <si>
    <t>Kartu su Savivaldybės įmone „Vilniaus planas“  parengta Vilniaus miesto kompleksinių parkavimo aikštelių sklaidos schema, numatant galimybes įrengti elektromobilių krovos taškus, taip pat,  Vilniaus miesto savivaldybė įsigijo tris naujus „Volkswagen e-Up!” automobilius, kuriais mieste patruliuoja viešosios tvarkos skyriaus pareigūnai.</t>
  </si>
  <si>
    <t xml:space="preserve">Veikianti 121 el. paslauga;
Išplėstas eleidimai.vilnius.lt platformos funkcionalumas;
Sukurtas tvarkaumiesta.lt portalas su galimybe prijungti ir kitas savivaldybes;
Įdiegta 100 EUR kompensavimo elektroninė paslauga tėvams bei administravimo modulis;
Įdiegta 100 EUR kompensavimo administravimo posistemė privačioms įstaigoms.
89 145 e. paslaugų užsakymų.
</t>
  </si>
  <si>
    <t xml:space="preserve">Vykdytas Kultūros ir bendruomenių rėmimo programų projektų konkursas, kurio metu buvo vykdytos ir remiamos a, b punktuose numatytos veiklos. Šiuos projektus taip pat įgyvendino Kultūros skyriaus koordinuojamos įstaigos pagal savo 2017 m. veiklos planus (bibliotekų, kultūros centrų projektai). Vilniaus miesto savivaldybė skyrė 25 tūkst. Eur bendruomenių saviraiškos iniciatyvos ir renginiams. </t>
  </si>
  <si>
    <t>a-b-c) Siekiant teikti intensyvesnę pagalbą socialinės rizikos šeimoms, įsteigtos 16 asmeninių asistentų pareigybės, kurios paslaugas teikė 123 socialinės rizikos/socialinių įgūdžių stokojančioms šeimoms; d) Vykdant Vaikų socialinės globos sistemos pertvarką, Vilniaus Minties vaikų socialinės globos namai reorganizuoti, prijungiant juos prie Vilniaus Žolyno vaikų socialinės globos namų. 2017 m. lapkričio mėn. paskutinei Vilniaus Žolyno vaikų socialinės globos namų šeimynai apsigyvenus bendruomenėje, baigtas Žolyno vaikų globos namų įsikūrimas bendruomenėje. Bendruomeniniuose Vilniaus Žolyno vaikų socialinės globos namuose 2017-12-31 gyveno 44 vaikai, 6 šeimynose; e-f) Vilniaus m. sav. yra pasirašiusi sutartis su 4 globėjų tarnybomis . Parengtų globėjų (rūpintojų) skaičius kasmet didėja: 2017 m.  - 158, 2016 m. - 131 šeimos, 2015 m. - 83 šeimos; g) pagalbos pinigai mokėti 88 šeimoms, globojančioms giminystės ryšiais nesusietus 110 vaikų. Šeimynoms teikta finansinė parama gyvenamojo būsto remontui ir automobilio įsigijimui; Vilniuje 2017 m. buvo įvaikinti 64 vaikai. h) 2017-05-02 pasirašyta sutartis su nauja dienos socialines globos paslaugas neįgaliems vaikams teikiančia organizacija - VšĮ „CSI Vilnius“. Numatyta finansuoti 22 vaikams paslaugas; i) 2017-06-02 pasirašyta sutartis su VšĮ „Vilniaus SOS vaikų kaimas“ dėl socialinės globos paslaugų vaikams teikimo Intensyvios terapijos (korekcijos) centre elgesio ir emocijų sutrikimų turintiems vaikams; j) Globėjų tarnybos viešino globą ir įvaikinimą. Buvo sukurtas puslapis socialiniame tinkle Facebook www.facebook.com/globaivaikinimas, kuriame dedami straipsniai, įvairi medžiaga apie globą, įvaikinimą, GIMK mokymus, kt. Informacija taip pat buvo talpinama specialiai globai ir įvaikinimui sukurtoje interneto svetainėje http://globaivaikinimas.lt; k) 2017-06-26 su Europos socialinio fondo agentūra buvo pasirašyta projekto „Kompleksinių paslaugų šeimai teikimas Vilniaus mieste“ finansavimo sutartis. Per pirmuosius 5 projekto įgyvendinimo mėnesius paslaugas gavo 1003 asmenys/šeimos, viso suteikta 1194 paslaugos.Socialinio darbo skyriaus darbuotojai 2017 m. dirbo su 56 kompleksinės pagalbos atvejais, iš jų 10 atvejų (18 proc.) buvo sėkmingai baigti, t. y. juose pasiekti teigiami pokyčiai, 23 atvejuose (41 proc.) vyksta didesni ar mažesni teigiami pokyčiai, tačiau reikia įdėti dar daug pastangų.</t>
  </si>
  <si>
    <t xml:space="preserve">Darbai nebuvo vykdomi.
Efektyvaus UAB „Vilniaus vandenys” valdymo dėka miesto vanduo atpigo penktadaliu. </t>
  </si>
  <si>
    <t>Darbai nebuvo vykdomi, numatyta 2018-2020 m.pagal ES finansavimo 2014-2020 m. programą ir pasirašytas sutartis su APVA.</t>
  </si>
  <si>
    <t>Modernizuoti ir pertvarkyti vandentiekio ir nuotekų energetinį ūkį: 
a) Renovuoti vandentiekio tinklus, pakeisti uždaromąją armatūrą ir gaisrinius hidrantus [2010–2020 m.];
b) Naikinti vandentiekos kolonėles ir nuotekų išsėmimo duobes [2011–2020 m.];
c) Naikinti vandens vežiojimo taškus [2013–2020 m.];
d) Renovuoti nuotekų tinklą (pirmiausia senuosiuose mikrorajonuose) [2010–2020 m.];
e) Rekonstruoti nuotekų diukerius [2011–2020 m.];
f) Rekonstruoti nuotekų siurblines [2010–2020 m.].</t>
  </si>
  <si>
    <t>Organizuoti darbai pagal gyventojų užimtumo didinimo programas (buvę viešieji darbai).</t>
  </si>
  <si>
    <t>21 seniūnijos įsteigė savo socialinius puslapius socialiniame tinkle „Facebook“, kur vilniečiai tiesiogiai
bendraudami su savo seniūnais pirmieji
susižino rajono naujienas.</t>
  </si>
  <si>
    <r>
      <rPr>
        <sz val="9"/>
        <color theme="1"/>
        <rFont val="Tahoma"/>
        <family val="2"/>
        <charset val="186"/>
      </rPr>
      <t>a) Go Vilnius specialistai per 2017 m. dalyvavo 14 tarptautinėse parodose-kontaktų mugėse. Parodų metu lankytojams buvo atskleidžiamas Vilniaus patrauklumas.2017 m. buvo išleistas specializuotas leidinys „Meet in Vilnius. Meeting Planner’s Guide“. Atnaujinto dizaino ir patogaus formato katalogas skirtas konferencijų ir kitų renginių organizavimo verslo profesionalams.</t>
    </r>
    <r>
      <rPr>
        <sz val="9"/>
        <color rgb="FFFF0000"/>
        <rFont val="Tahoma"/>
        <family val="2"/>
        <charset val="186"/>
      </rPr>
      <t xml:space="preserve"> 
</t>
    </r>
    <r>
      <rPr>
        <sz val="9"/>
        <rFont val="Tahoma"/>
        <family val="2"/>
        <charset val="186"/>
      </rPr>
      <t>b) Daugiau nei 37% vilniečių uždirba 1000 Eur. ir daugiau.</t>
    </r>
    <r>
      <rPr>
        <sz val="9"/>
        <color rgb="FFFF0000"/>
        <rFont val="Tahoma"/>
        <family val="2"/>
        <charset val="186"/>
      </rPr>
      <t xml:space="preserve">
</t>
    </r>
    <r>
      <rPr>
        <sz val="9"/>
        <color theme="1"/>
        <rFont val="Tahoma"/>
        <family val="2"/>
        <charset val="186"/>
      </rPr>
      <t xml:space="preserve">C) 2017-08-07 d. Įvyko neeilinis visuotinis dalininkų susirinkimas, kurio metu buvo nutarta likviduoti VŠĮ „ Vilnijos  verslo inkubatorius“ </t>
    </r>
  </si>
  <si>
    <t xml:space="preserve">a) Vykdyti Vilniaus miesto savivaldybės bendrojo ugdymo tinklo stebėseną ir tobulinti ją atsižvelgiant į gyventojų švietimo poreikius, mokinių skaičiaus dinamiką, užtikrinant lanksčią mokyklų pasirinkimo tvarką
b) Tobulinti mokyklų valdymą, sukurti mokyklų veiklos priežiūros sitemą
c) Stiprinti bendrojo ugdymo mokyklų savarankiškumą
</t>
  </si>
  <si>
    <t xml:space="preserve">a) Steigti ikimokyklines ugdymo įstaigas, jų filialus.
b) Tikslingai panaudoti esamas įstaigų patalpas naujų grupių įrengimui
c) statyti modulinius darželius
d) Optimizuoti ikimokyklinio ugdymo įstaigų tinklą (įstaigų turinčių po 2-4-6 grupes sujungimas)
</t>
  </si>
  <si>
    <t xml:space="preserve">Vilniaus lopšelio darželio „Žolynas” remontui 2017 m. investicijų programoje iš savivaldybės biudžeto lėšų skirta 380,4 tūkst. Eur. Priešmokyklinių ir ikimokyklinių ugdymo grupių steigimui skirta 1805,0 tūkst. Eur. Papildomų vietų darželiuose atsirado ir dėl savivaldybės įgyvendinamos 100 eurų kompensacijos programos, kurios tikslas – skatinti naujų grupių įkūrimą ir privačiose ikimokyklinio ugdymo įstaigose. 100 eurų kompensavimo tvarka pasiteisino, nes 2017 m. sutartys buvo pasirašytos su 127 privačiomis įstaigomis, ikimokyklinio ugdymo paslauga buvo suteikta  5 382 vaikų. Pasirašytos sutartys dėl 6 modulinių priestatų tuose rajonuose, kur labiausiai trūksta ikimokyklinio ugdymo vietų. Moduliniai darželiai bus statomi prie šių lopšelių-darželių: „Atžalėlės”, „Gabijėlė”, „Gintarėlis”, „Strazdelis”, „Medynėlis”, „Vandenis”. </t>
  </si>
  <si>
    <t xml:space="preserve">Dėl įvykdytų struktūrinių pokyčių Savivaldybės mokyklose sumažėjo mokinių besimokančių antroje pamainoje ir dviem pamainomis dirbančių mokyklų skaičius.
Atsižvelgiant į gyventojų srautus - perskirstytos mokyklų aptarnavimo teritorijos padidinant teritorinių gyventojų patekimą į šias mokyklas (perskirstytos Vilniaus Genio progimnazijos, Vilniaus Jeruzalės progimnazijos, Vilniaus Gabijos gimnazijos aptarnavimo teritorijos, nukreipiant srautą į artimiausias mokyklas, turinčias daugiau laisvų vietų).
Mokykloms, įgyvendinančioms savitos pedagoginės sistemos elementus bei įgyvendinančioms specializuoto ugdymo krypties programas nustatyta viso Vilniaus miesto aptarnavimo teritorija taip padidinant galimybes gabiausiems šių sričių Vilniaus mieste gyvenantiems vaikams patekimą į šias mokyklas.
Reorganizuotos: Vilniaus centro mokykla prijungiant prie Naujamiesčio mokyklos, Vilniaus Jeruzalės mokykla, Vilniaus "Spindulio", pagrindinė mokykla į progimnazijas, Vilniaus "Genio" pradinė mokykla į progimnaziją, Vilniaus "Gijos" jaunimo mokykla perkelta į naujas patalpas. Pagerintos mokymosi sąlygos Vilniaus Joachimo Lelevelio vidurinei mokyklai, Vilniaus Antakalnio progimnazijai ir Vilniaus Antakalnio gimnazijai, keičiamos šių mokyklų aptarnavimo teritorijos, įsteigtas sporto skyrius Vilniaus Ozo gimnazijoje. </t>
  </si>
  <si>
    <t xml:space="preserve">a) Esamų specialiųjų klasių kiekis, vaikams, turintiems specialiųjų ugdymosi poreikių, 2017 m. tenkino gyventojų poreikius. b) Specialiųjų ugdymosi poreikių vaikai integruojami į bendrąsias, pagal teritoriją jiems priklausančias, mokyklas. Tuo tikslu 2017 m. gruodžio vyko Šiaulių universiteto mokymai pagalbos mokiniui specialistams, dalyvavo 15-os mokyklų komandos. c)Bazė 2017 m. pradėta kurti. </t>
  </si>
  <si>
    <t xml:space="preserve">Vilniaus mieste bendrojo ugdymo programas nuotolinio mokymo proceso organizavimo būdu lietuvių mokomąja kalba vykdo Vilniaus Ozo gimnazija. Vilniaus Ozo gimnazijoje 2017 m. rugsėjo 1 d. duomenimis nuotoliniu būdu iš viso mokosi 1097 mokiniai, iš jų: lituanistinių dalykų (lietuvių kalbos, Lietuvos istorijos ir geografijos) - 528 mokiniai, visų konkrečios klasės dalykų - 569. Nuotolinio mokymo paklausa auga, todėl plečiamas gimnazijų, vykdančių bendrojo ugdymo programas nuotoliniu mokymo proceso organizavimo būdu, Stebima tendencija – daugėja nuotoliniu būdu visų dalykų besimokančių mokinių, kurie atvyksta iš Vilniaus ir kitų Lietuvos gimnazijų su gydytojų rekomendacijomis, Vaiko teisių apsaugos skyriaus rekomendacijomis, taip pat daugėja mokinių, kuriems skirtas mokymas namuose. Nuotolinio mokymo paklausa auga. Tarybos sprendimu vykdyti bendrojo ugdymo programas nuotoliniu mokymo proceso organizavimo būdu lenkų mokomąja kalba suteikta teisė Vilniaus Adomo Mickevičiaus gimnazijai. </t>
  </si>
  <si>
    <t>Organizuotas: "Vilniaus mokyklų pažangos ir bendradarbiavimo" konkursas, FAB LAB kūrybinių dirbtuvių mokyklose įrengimo konkursas.</t>
  </si>
  <si>
    <t xml:space="preserve">a) Didinti Savivaldybės butų fondą, įsigyjant butus arba statant namus.
b) Viešinti informaciją apie būsto nuomos ar išperkamosios būsto nuomos mokesčių dalies kompensacijų teikimą ir skatinti ilgalaikės būsto nuomos rinkos atsiradimą, bendradarbiaujant su privačiu sektoriumi.
</t>
  </si>
  <si>
    <t xml:space="preserve">a) Visi gyvenamojo namo statybos darbai užbaigti.  Statybos užbaigimo aktas išduotas 2017-09-25. b) Vilniaus miesto savivaldybės taryba 2017 m. birželio 28 d. sprendimu Nr. 1-1020 patvirtino socialinių būstų pirkimo skelbiamų derybų būdu sąlygas bei vertinimo kriterijus. Negavus pasiūlymų, socialinio būsto pirkimo skelbiamų derybų būdu komisija pratęsė paraiškų pateikimo terminą iki 2017 m. spalio 16 d. Tą dieną vykusiame socialinio būsto pirkimo komisijos posėdyje išnagrinėtos 5 gautos paraiškos. Paraiškos buvo atmestos, nes neatitiko Vilniaus miesto savivaldybės tarybos patvirtintų pirkimų sąlygų.                                                                                        c) SĮ „Vilniaus miesto būstas 2017 m. 4 kartus teikė asmenims ir šeimoms, turinčioms teisę į paramą būstui išsinuomoti, pasiūlymus pasinaudoti būsto nuomos ar išperkamosios būsto nuomos mokesčių dalies kompensacija (toliau – Kompensacija). 2016 m. Kompensacija pasinaudojo 326 asmenys ir jų (Kompensacijų) buvo išmokėta 118 264,0 Eur. 2017 m. Kompensacija pasinaudojo 735 asmenys ir išmokėta kompensacijų suma sudaro 380 063,3 Eur.                            </t>
  </si>
  <si>
    <t>Vilniaus mieste apskaitos informacinėje sistemoje, kurioje kaupiama informacija apie benamiams ir elgetaujantiems asmenims 2017 m. buvo susisteminta informacija apie 2660 asmenų. Socialiniai darbuotojai 2017 m. kontaktą užmezgė su 93 asmenimis benamiais gatvėje, įvyko 318 susitikimų gatvėje, 259 – socialinių darbuotojų darbo vietoje, 122 asmenims suteiktos 322 informavimo paslaugos, 74 asmenims suteiktos 247 konsultavimo paslaugos (iš jų dėl priklausomybių suteiktos 34 konsultavimo paslaugos), 9 asmenims suteiktos 59 tarpininkavimo paslaugos, 1 asmeniui skirtos maitinimo paslaugos, 16 asmenų 130 asmeninės higienos ir priežiūros paslaugų, 15 asmenų padėta užpildyti prašymus dėl paramos maisto produktais, 1 asmeniui buvo skirta vienkartinė pašalpa išmokant grynaisiais pinigais, 1 asmeniui apmokėtas dokumento pagaminimas. 9 asmenys, tarpininkaujant socialiniams darbuotojams, apsigyveno nakvynės namuose, 3 asmenys susirado kitą gyvenamąją vietą, 1 asmuo įsidarbino, 8 asmenys užsiregistravo darbo biržoje, 1 asmuo, tarpininkaujant socialiniams darbuotojams, paguldytas į slaugos ligoninę. Socialinės paramos centro darbuotojai 2017 m. suteikė 1249 individualias socialinių darbuotojų ir psichologų konsultacijos 287 asmenims, priklausomiems nuo alkoholio/narkotikų, ir jų šeimos nariams.</t>
  </si>
  <si>
    <t>Įsteigtas naujas Savivaldybės-lopšelis darželis „Žolynas“. Efektyviai perplanavus turimas patalpas, įrengtos naujos ikimokyklinio ugdymo grupės 40-yje ikimokyklinio ugdymo įstaigų. Siekiant padidinti vietų skaičių ikimokyklinio ugdymo įstaigose, priešmokyklinės grupės iškeliamos į bendrojo lavinimo įstaigas. 2017 m. papildomai įsteigtos priešmokyklinio ugdymo grupės 14-oje bendrojo ugdymo mokyklų. Taip sukurta papildomai virš 1000 vietų ikimokyklinio ir priešmokyklinio amžiaus vaikams. 2017 m. pabaigoje pasirašytos sutartis dėl 6 modulinių darželių priestatų statybos, kas leis sukurti papildomai virš 600 naujų vietų.</t>
  </si>
  <si>
    <t xml:space="preserve">a) 2017 metais finansuotas vaizdo stebėjimo kamerų vaizdo transliavimo paslaugų teikimas ir socialinių įmonių darbuotojų, stebinčių vaizdo stebėjimo kamerų užfiksuotus vaizdus, darbo užmokestis.
Kartu su AB „Lietuvos draudimas“ ir Vilniaus apskrities vyriausiuoju policijos komisariatu vykdyta kasmetinė eismo saugumo akcija „Apsaugok mane“. Kartu su policijos pareigūnais vykdytos prevencinės priemonės poilsiavietėse, siekiant užtikrinti viešąją tvarką ir užkardyti alkoholinių gėrimų vartojimą, vykdytos priemonės kitose vietose, kuriose gali rinktis ir girtauti (svaigintis) nepilnamečiai ir kiti asmenys.
Kartu su policija vykdyta Keleivių vežimo lengvaisiais automobiliais-taksi taisyklių laikymosi kontrolė. Vykdytos priemonės Vilniaus oro uoste, siekiant užkardyti bagažo vagystes, Kelių eismo taisyklių pažeidimus ir taksi paslaugas teikiančių vairuotojų galimus pažeidimus.
b) Dalyvauta/  organizuota: Žemės dienos minėjimas
Prevencinė akcija „Auginu atsakingai“; Akcija „Darom- kitaip“; Prevencinė akcija „Diena be tabako“; Socialinis prevencinis projektas „Pramogauk saugiai“; Prevencinė priemonė „Dviratis policijos pareigūnas“; Pirmas 2 mokslo metų savaites dalijami atšvaitai moksleiviams prie mokyklų ir „Kiss and ride“ vietose.; Organizuoti prevenciniai renginiai Vilniaus Visų Šventųjų parapijos vaikų laikinos globos namuose, Ozo parko gyventojų bendruomenėms, Ugdymo įstaigose pravestos 47 edukacinės prevencinės pamokos moksleiviams pagal amžiaus grupes ir poreikį.
</t>
  </si>
  <si>
    <t xml:space="preserve">a) Parengti 1 Tvarkymo ir švaros taisyklių pakeitimas dėl renginių organizavimo tvarkos.
b) 1. Sukurta administracinė paslauga „Elektroniniu būdu gauti prašymai išduoti leidimus organizuoti renginius, leisti filmuoti ir leidimai“
2. Sukurta administracinė paslauga „Elektroniniu būdu gautų prašymų suderinti bešeimininkių kačių kastravimo programas“
</t>
  </si>
  <si>
    <t>Savivaldybė yra tarptautinės Vilniaus knygų mugės partnerė. Kultūros skyriaus kuruojamos įstaigos vykdo knygų sklaidos projektus. Vilniaus miesto savivaldybė bendradarbiauja su UNESCO, Lietuvos leidėjų asociacija bei Nacionaline M. Mažvydo biblioteka dėl paraiškos rengimo projektui “Vilnius – 2022 (23) m. Pasaulio knygų sostinė”.</t>
  </si>
  <si>
    <t>Muziejų ekspozicijos atnaujinamos nuolat, priklausomai nuo pritraukto ir gauto finansavimo, vykdomi edukaciniai, turistiniai projektai ir kita veikla.</t>
  </si>
  <si>
    <t>Skaityti veiksmo 1.5.4.1. rezultato aprašymą</t>
  </si>
  <si>
    <t xml:space="preserve">Finansuoti NVO projektai: pagalba slaugant neįgalius asmenis namuose; nemokamas maitinimas nepasiturintiems asmenims; asmens higienos paslaugos socialinės rizikos asmenims; laikinas apnakvindinimas ir bendrosios socialinės paslaugos socialinės rizikos asmenims; šeimos paramos centrai ir globėjų tarnybos, socialinės priežiūros paslaugos vaikams vaikų dienos centruose. </t>
  </si>
  <si>
    <t xml:space="preserve">Iki 2020 metų bus įgyvendinta: a)Vilnios pakrančių tvarkymas Pietinėje tikslinėje teritorijoje, įrengiant reikiamą rekreacinę infrastruktūrą, dviračių, pėsčiųjų takus, pėsčiųjų tiltą.
b) Centrinės gatvės – bulvaro su rekreacine įranga įrengimas Paplaujos rajone.
c)Viešųjų erdvių tvarkymas Pietinėje tikslinėje teritorijoje prie rekonstruojamų Aukštaičių, Paupio ir Drujos gatvių.
d) Magistralinio vandentiekio ir buitinių nuotekų kolektoriaus Aukštaičių g.  rekonstrukcija" ir Diukerio per upę Paplaujos g. rekonstrukcija.
e)Aukštaičių g. įrengimas ir įvažiavimo į Drujos g. ir Paupio g. rekonstravimas.
</t>
  </si>
  <si>
    <t xml:space="preserve">Projekto „Architektūros parkas“ įgyvendino eiga 2017 m.: 
a)Vilnios pakrantės Pietinėje tikslinėje teritorijoje buvo įvykdyti du rangos darbų konkursai: 
dviračių ir pėsčiųjų takai – 2017 m. pasirašyta rangos darbų sutartis tiltelio ir šlaito sutvarkymo darbai - 2017 m. pasirašyta rangos darbų sutartis 
b) Centrinės gatvės bulvaras Paplaujos rajone - buvo rengiamas techninis projektas                                                                                                       c) Viešosios erdvės Pietinėje tikslinėje teritorijoje prie rekonstruojamų Aukštaičių, Paupio ir Drujos gatvių – 2017 m. nupirkti rangos darbai. Pasirašyta rangos darbų sutartis
</t>
  </si>
  <si>
    <t xml:space="preserve">a) Trakų Vokės dvaro rūmai.  - parengtos paraiškos finansavimui gauti. Parengti Sapiegų rūmų ir tvoros tvarkybos projektas. Reformatų bažnyčios tvarkymo projektas. Pranciškonų vienuolyno tvarkymo darbai. Pastatų Pylimo g. 19, 23 rekonstravimas, pritaikant komercinei ir gyvenamajai paskirčiai. Statinių komplekso Polocko g. 52 sutvarkymo techninis projektas.  Misionierių bažnyčios ir vienuolyno Subačiaus g. 26, 28 tvarkymo ir pritaikymo viešbučiui projektas. Administracinio  pastato Maironio g. 1 pritaikymo viešbučiui projektas.  Signatarų namų tvarkybos projektas. Radvilų rūmų pastatų komplekso tvarkybos ir pritaikymo darbų projektas. Evangelikų reformatų bažnyčios Pylimo g. 18 fasadų ir stogo tvarkybos darbų projektas. Vilniaus universiteto komplekso tvarkybos darbų projektas. Kalnų parko dalies adresu Arsenalo g. 5  teritorijos sutvarkymo ir pritaikymo lankytojams techninis projektas.                                                                 
b) Baigtas rengti Rasų istorinių kapinių restauravimo Techninis projektas. Žilinskių šeimos koplyčios horeljefo restauravimo darbai. Knygnešio Mečislovo Davainio-Silvestraičio antkapinio paminklo tvarkybos projektas ir darbai. Pasitarimai ir susitikimai  su visuomenės deleguotais atstovais į Vilniaus Senųjų Rasų kapinių tvarkybos darbų projekto priežiūros komitetą. c) Pradėti rengti Dramos teatro rekonstravimo darbų projektai. Mažojo teatro rekonstravimo ir pritaikymo projekto rengimo pradžia. Oro uosto pastato kapitalinio remonto projektas. Vingrių šaltinių vandenvietės tvarkybos projektas. Kultūros paskirties pastato Pilies g. 17 nauja statyba ir teritorijos sutvarkymas. Projektas Aukštaičių g. - Architektūros parkas.  Lukiškių aikštės sutvarkymo projektas.  Gedimino kalno, Sirvydo skvero tvarkybos darbų projektai. Architektūros parko, Linkmenų g. 2A parko projektai. Pradėtas rengti Tauro kalno sutvarkymo projektas. Vingio parko Takų apšvietimo ir rekonstravimo projektas ir kt.  Paminklo J. Basanavičiui įrengimo projektas. d) Parengtas ir patvirtintas Paramos skyrimo tvarkos aprašas. Sutvarkyti 156 balkonai. e) Parengtas statinių komplekso Polocko g. 52 apskaitos dokumentai , tikslinantys šio komplekso vertingąsias savybes. Parengtos užduotys 3-jų medinių pastatų apskaitos dokumentų parengimui (pagal medinės architektūros programą).                         </t>
  </si>
  <si>
    <t xml:space="preserve">a) Parengta Trakų Vokės dvaro sodybos veiklos 2017-2018 m. strategija; Pradėtas rengti Trakų Vokės dvaro sodybos rūmų ir parko rekonstrukcijos projektai, vykdomi išsamūs istoriniai, polichrominiai, architektūriniai ir fotogrametrijos tyrimai; Trakų Vokės dvaro sodybos rūmuose suremontuota šildymo sistema, pašalinta besikaupianti drėgmė, pastatas tapo tinkamas naudoti ištisus metus;
b) Rengiama paraiška ES paramai pagal priemonę „Aktualizuoti viešąjį ir privatų kultūros paveldą“ Nuo 2016 m. pavasario  dvaro rūmai atverti lankytojams, čia vyksta parodos, koncertai, festivaliai, piknikai, santuokų ceremonijos, filmavimai, įmonių ir privatūs renginiai. Pasirašyta per 10  bendradarbiavimo sutarčių su mokslo, kultūros institucijomis dėl mokslinių tyrimų ir studentų praktikų atlikimo dvaro teritorijoje;
</t>
  </si>
  <si>
    <t xml:space="preserve">a)  57-iems Vilniaus miesto pastatams nustatyta kultūrinė vertė.  Surašyta 301 Kultūros paveldo objektų būklės patikrinimo aktų. b) Išduota 12 pažymų dėl galimai neteisėtų statybos darbų Senamiestyje. Vykdant stebėseną atlikta 57 pastatų fotofiksacija,  parengta 57 valstybės saugomų kultūros paveldo objektų esamos būklės apžiūros aktai. </t>
  </si>
  <si>
    <t xml:space="preserve">Išvalyta ir pilnai sutvarkyta 130 ha miško, atverta 7 km. miško takų.  Išvalytas Neries pakrantės miškas 5 ha ir atvertas 1,5 km. takas, pasodinta virš 5 tūkst. vnt. pušaičių ir kitų medelių, išasfaltuota 7 km. takų, rengiamas Neries upės pakrantės tako įrengimo ir infrastruktūros sutvarkymo projektas, prie takų pastatytos krypčių nuorodos ir  kelio ženklai, įrengta 10 naujų  lauko treniruoklių, suremontuoti seni;  pastatyti sportavimo įrenginiai (2 komplektai) „sveikatingumo take“,
-įrengtos 2 lauko tinklinio aikštelės ir 2 badmintono aikštelės, įrengta diskgolfo žaidimų aikštelė, - rengiamas mini krepšinio aikštelės projektas, (bus įrengta 2018 m.vasarą), įrengtos 2 vandens gertuvės, (bus įrengtos dar 3 2018 m.), įrengta grilinių zona su 4 grilinėmis, šiukšliadėžėmis ir stendu; atnaujinta aikštelė šunims ir įrengta paplūdimio zona šunims, pakeista 90 suolų ir 70 šiukšliadėžių, (iki 2018 m. liepos mėn. bus pakeista dar 100 ir 120 šiukšliadėžių), įrengtas takų apšvietimas pietinėje parko dalyje, išgriauti seni (6) miško tualetai, -įrengtos vaizdo stebėjimo kameros apie estrados pastatą, 
-sutvarkyta ir įrengta mokama parkavimo sistema (žalia zona), įrengtos parkavimo vietos šeimoms, -įkurtas vaikų lauko darželis;
-parengtas Vingio estrados pastato kapitalinio remonto projektas, parengtas nuotekų tinklų ir viešojo tualeto projektas (darbai bus atliekami  2018 m. rudenį), 
</t>
  </si>
  <si>
    <t>Vykdomos apžvalgos aikštelių išdėstymo parinkimo procedūros, aikštelės bus įrenginėjamos 2018-2020 metais.</t>
  </si>
  <si>
    <t>Nevykdytas . Vykdant pasitarimo Miesto ūkio ir transporto departamento pas Vilniaus miesto savivaldybės merą protokolą 2017-09-31 Nr. 28-438/17 (1.2.13-T1) Vilniaus miesto Miesto ūkio departamento užsakymu SĮ „Vilniaus planas“ parengė aktualią viešųjų tualetų schemą, kurioje nurodyti esami ir įrengti planuojami viešieji tualetai. Ši schema suderinta su VšĮ „Go Vilnius“, tačiau dar laukia derinimo procesas su Kultūros paveldo departamentu. Pagal schemą numatyta įrengti 10 naujų automatinių kanalizuotų tualetų, 5 senus esamus požeminius viešuosius kanalizuotus tualetus pakeisti automatiniais kanalizuotais tualetais. Taip pat du viešuosius kanalizuotus tualetus siūloma (numatoma) suremontuoti.</t>
  </si>
  <si>
    <t xml:space="preserve">Inicijuota, kad buvusiuose Vilniaus koncertų ir sporto rūmuose būtų įkurtas Tarptautinis kongresų ir konferencijų centras 2018, tačiau rūmų rekonstrukcijos pabaigos terminas atidėtas – iki 2021-ųjų. Tokį sprendimą, atsižvelgdama į įstrigusias viešųjų pirkimų procedūras ir į teisėsaugos susidomėjimą jomis, priėmė Vyriausybė. Ataskaitiniais metais VšĮ GoVilnius kartu su LITEXPO vasario 8–9 d. buvo suorganizavo 5-ąją regioninę parodą–kontaktų mugę „Convene“, skirtą konferencijų ir kitų renginių organizavimo verslo profesionalams. Pagrindiniai renginio rodikliai: 1 029 dalyviai (5 proc. daugiau nei 2016 m.; 165 užsienio renginių organizatoriai (angl. hosted buyers) iš 27 šalių; 87 paslaugų teikėjai (viešbučiai, agentūros, konferencijų biurai, kongresų centrai, transporto, maitinimo, technikos ir kitas paslaugas teikiančios įmonės) (angl. exhibitors) iš 12 šalių; 3 568 B2B susitikimai.
</t>
  </si>
  <si>
    <t xml:space="preserve">Turto bankas kartu su  kitomis institucijomis parengė galimybių studiją, kurioje teigiama, kad į Tarptautinį konferencijų centrą rekonstruoti Vilniaus koncertų ir sporto rūmai - labai reikalingas sostinei ir valstybei objektas ir jo rekonstrukcija tikrai atsipirks. LR Vyriausybei  pritarus, kad Vilniaus sporto ir koncertų rūmų rekonstrukcijos projektas būtų pripažintas svarbiu valstybei ekonominiu projektu, Turto bankas parengė dokumentus konkursui: „Parengti Sporto rūmų pritaikymo kongresų, konferencijų ir kitų kultūrinių renginių veiklai projektą, atnaujinti pastatus bei prižiūrėti projekto eigą“.  Konkursas paskelbtas 2016  m. Preliminari projekto vertė, įskaitant pastato įsigijimą iš ŪBIG, siekė iki 19,7 mln. eurų, o centrą 10 metams ketinama išnuomoti konkurso būdu pasirinktam operatoriui. 2017 metais buvo inicijuotas mero vardu rastas vyriausybei dėl šio projekto svarbos. Incijuotii 4 straipsniai žiniasklaidoje dėl būtinybės kuo skubiau atidaryti Kongresų centrą Vilniuje. </t>
  </si>
  <si>
    <t>Organizuotas 10-as konkursas „Vilniaus svetingumas 2017“ . Konkurso metu buvo renkami svetingiausi sostinėje įsikūrę viešbučiai, būsto nuomos „Airbnb“ bendruomenės nariai, restoranai, kavinės, barai, muziejai, galerijos, Vilniuje ekskursijas vedantys gidai. Taip pat išrinkti svetingiausi apgyvendinimo ir maitinimo įmonių darbuotojai, svetingiausia lankytina vieta,  metų "atradimas" bei svetingiausias vilnietis.  Surengti dveji svetingumo mokymai apgyvendinimo ir maitinimo sektoriaus darbuotojams, kuriuose dalyvavo 85 žmonės. Organizuoti gidų rengimo (6 mėn.- 49 žmonės) ir  gidų kvalifikacijos kėlimo (2 savaitės- 31 žmogus) kursai.</t>
  </si>
  <si>
    <t>2017 metais surengta 5-oji tarptautinė Baltijos šalių konferencijų turizmo kontaktų mugė "Convene" vasario 8-9 d.d., dalyvavo 165 konferencinio turizmo organizatorių "pirkėjų" iš 27 šalių, kurie turėjo 3568 susitikimus su 87 parodos dalyviais iš 12 šalių. Vykdyta tarptautinių renginių pritraukimo ir palaikymo veikla:suorganizuoti 300 B2B susitikimų; pateikti 72 pasiūlymai/ paraiškos (angl. bids) dėl  tarptautinių renginių pritraukimo į Vilnių, tame tarpe 21 oficialios paraiškos tarptautinių asociacijų renginių konkursams, iš kurių jau laimėta 13 renginių; pateiktas 51 pasiūlymas dėl privačių įmonių bei agentūrų tarptautinių renginių pritraukimo, iš kurių patvirtinti 9; suteikta organizacinė ir informacinė pagalba 49 Vilniuje vykusiems tarptautiniams renginiams ir kt.</t>
  </si>
  <si>
    <t>Vykdytas Vilniaus konferencijų turizmo išteklių pristatymas: Svetainės www.vilnius-convention.lt palaikymas, informacijos talpinimas; parengtas Vilniaus konferencinio turizmo galimybes pristatantis „Meet in Vilnius. Meeting Planner’s Guide“ leidinys; parengtas tarptautinio žurnalo „Meetings International“ specialus priedas „Vilnius Business Intelligence Report“; vykdytas Vilniaus konferencijų turizmo išteklių pristatymo e-projektas, kurio metu užsienio žiniasklaidoje pasirodė 43 straipsniai, organizuotos rinkodaros kampanijos bei aktyvacijos 2-jose pasaulinėse konferencijų turizmo parodose IBTM ir IMEX, naujienos buvo įtrauktos į 22 savaitinius naujienlaiškius, pasiekta 14 000 renginių organizatorių. Vykdytas Vilniaus turizmo produkto pristatymas vietos rinkai: Vilniuje ("Sostinės dienos"), Kaune ("Hanza dienos"), Klaipėdoje ("Jūros šventė").</t>
  </si>
  <si>
    <t xml:space="preserve">Vilniaus turizmo galimybės pristatytos 18-oje tarptautinių turizmo parodų Lietuvoje ir užsienyje, organizuota 12 Vilniaus turizmo galimybių pristatymų kontaktų mugėse, kituose renginiuose Lietuvoje ir užsienyje, vykdytas darbas su žiniasklaida: organizuoti priėmimai 42 užsienio žurnalistams, Vilniaus oro uosto uždarymo metu įgyvendinta 1 reklamos kampanija, skirta Latvijos auditorijai, vykdyta komunikacija ir reklama socialiniuose tinkluose, skirta Vokietijos ir Lenkijos auditorijai, reklama Expedia portale, skirta Jungtinės Karalystės ir Vokietijos rinkoms, įgyvendintos 3 reklaminės kampanijos Vilniaus oro uoste: įvedus bevizį režimą į Lietuvą, šventiškai pasitikti pirmųjų reisų keliautojai iš Gruzijos ir Ukrainos, milijoninio turisto pasitikimas, sukurta 13 naujų video klipų, naudojamų komunikacijai el. tinkluose, sukurti nauji maršrutai, parengti ir išleisti leidiniai: „Halės turgus“, „Lietuviška virtuvė ir alus“, „Gatvės menas“, „Fotogeniškas Vilnius“, „100 metų Lietuvos valstybingumui. Istoriniai objektai Vilniuje“, „Vilnius – Kaunas“ japonams, „Vilnius vaikams“, komiksų leidinys „Vilnius. Eime. Maršrutas Nr. 2 Baisioji Užupio paslaptis“, „Renginiais Vilniuje 2018",„Kalėdos sostinėje", "Vilniaus svetingiausieji 2017" ir kt. 
</t>
  </si>
  <si>
    <t>Pasirašytos sutartys 2 -ų ES dalinai finansuojamų projektų: "Pietryčių Lietuvos krašto turizmo e-rinkodara" ir "Vilniaus miesto ir regiono prioritetinių turizmo traukos vietovių e-rinkodara", organizuotas projektų įgyvendinimas ir koordinavimas. Pasirašyta sutartis su LVPA dėl ES dalinai finansuojamo projekto "Dviračių turizmo trasų ir maršrutų (jungčių su Trakų ir Vilniaus rajono savivaldybėmis) ženklinimas". Teiktos ataskaitos apie įgyvendinto projekto "Naujų turizmo maršrutų sukūrimas Vilniaus, Trakų ir Kernavės turistinėse traukos vietovėse".</t>
  </si>
  <si>
    <t>Surengti pažintiniai turai ir prezentacijos užsienio šalių turizmo verslo 35-s atstovams, aštuoni pažintiniai turai septynių (Suomijos, Belgijos, Čekijos, Slovakijos, Šveicarijos, Izraelio, Japonijos )užsienio šalių 42-iems žiniasklaidos atstovams. Elektroniniu būdu suteikta informacinė bei vaizdinės medžiaga apie Vilniaus turizmo išteklius, turizmo plėtros naujienas Lietuvos ir užsienio žiniasklaidos atstovams; 2017 m. užsienio žiniasklaidoje buvo publikuota virš 500 straipsnių apie Vilnių, įskaitant didžiausius pasaulio naujienų portalus („Guardian“, „Daily Mirror“, „New York Times“, „Washington Post“, „USA Today“, „European best destination“, „Bild“, „Focus“, „Conde Nast Traveller“ ir kt.).</t>
  </si>
  <si>
    <t xml:space="preserve">Vykdyta aktyvi veikla siekiant Vilniaus konkurencingumo didinimo: miesto žinomumo didinimas; tarptautinis miesto pasiekiamumas; konferencijų turizmo skatinimas; turistinio Vilniaus patrauklumo didinimas.
</t>
  </si>
  <si>
    <t xml:space="preserve">Parengti nauji kultūrinio turizmo produktai (surengtos 508 ekskursijos, maršrutai); skatintas bei stiprintas konferencijų turizmo produktų konkurencingumas (vykdytas Vilniaus - konferencijoms rengti miesto, gerinta paslaugų kokybė (organizuoti mokymai paslaugų sferos darbuotojams; vykdyti pažintiniai turai ir produkto pristatymas konferencijų turizmo organizatoriams , organizuota kontatkų mugė CONVENE ir kt.), formuotas Vilniaus kaip turistinės vietovės įvaizdis, įgyvendintos rinkodaros priemonės (rinkodara socialiniuose tinkluose, turizmo interneto svetainių www.vilnius-tourism.lt ir www.vilnius-events.lt atnaujinimas ir administravimas, išleisti turistinį Vilniaus produktą pristatantys leidiniai, turizmo galimybes pristatytos įvairiuose renginiuose Lietuvoje ir užsienyje ir kt.) Siekiant didinti Vilniaus tarptautinį konkurencingumą, inicijuotas ir pateiktas Vilniaus m. tarybai svarstyti projektas "Dėl vietinės rinkliavos už naudojimąsi Vilniaus miesto savivaldybės viešąja turizmo ir poilsio infrastruktūra nustatymo“. Rinkliavos įvedimo projektas paruoštas atsižvelgiant į Vilniaus turizmo verslo bei viešojo sektoriaus atstovų pastabas. 2017 m. gruodžio 7 d. Vilniaus miesto Taryba pritarė pateiktam projektui, turizmo rinkliavos rinkimas prasidės nuo 2018 m. liepos 1 d.
Parengti 4 nauji turistiniai produktai ir išleisti maršrutus pristatantys leidiniai; Konceptualiai atnaujinti du Vilniaus turizmo informacijos centrai ir vienas jų perkeltas į turistams patrauklesnę vietą. 
Vilniaus oro uosto uždarymo rekonstrukcijai metu organizuota reklaminė kampanija Latvijos gyventojams, siekiant pritraukti turistų srautus iš Latvijos.
</t>
  </si>
  <si>
    <t>Skaityti veiksmo 2.41.1. rezultato aprašymą</t>
  </si>
  <si>
    <t>Nustatytos naujos tarptautinio bendradarbiavimo kryptys ir tikslai, atsižvelgiant į esamus miesto prioritetus ir poreikius, bei sektinus atskirų sričių pavyzdžius konkrečiose valstybėse.</t>
  </si>
  <si>
    <t>Pasirašytas ketinimų bendradarbiauti memorandumas su Šendženu (Kinija), Gautos bendradarbiavimo užklausos iš Roterdamo (Nyderlandai), Vesilahti (Suomija), Liublijanos (Slovėnija), Yinchuan (Kinija), Vinicos (Ukraina), Madrido (Ispanija). Inicijuotas bendradarbiavimas su Helsinkiu (Suomija), Stokholmu (Švedija), Kopenhaga (Danija) ir kt.</t>
  </si>
  <si>
    <t>2017 m. vykdomos VMS ir VMS priklausančių įstaigų rinkodarinės kampanijos, kurios viešina Vilnių ne tik Lietuvoje, tačiau ir visame pasaulyje. GoVilnius atsakingas už Vilniaus užsienio rinkodaros įgyvendinimą. (Vilniaus Kalėdų metu, Sostinės dienų metu ir kt.)</t>
  </si>
  <si>
    <t xml:space="preserve">2017 metai vykdytas visuomenės informavimas apie Savivaldybės veiklą bei informacijos monitoringas. Tęstiniai rinkodariniai projektai: projektas su interneto portalais "Tavo kiemas atgyja", integruotos komunikacijos projektai: "50ir50", tęstinis projektas "Upė sugrįžta į miestą", "Vilnius be draudimų", "Vilnius grįžta atsinaujinęs". Metinės ataskaitos rengimas ir viešinimas įvairiais informaciniais kanalais. Vilniaus miesto Kalėdų komunikacijos koordinavimas, akcijos "Susitikim prie puodelio kavos!" koordinavimas. Bendradarbiavimas su mieste vykstančiais renginiais (sporto, kultūriniais, socialiniais, moksliniais) ir viešinimas. Darbas su žiniasklaida, monitoringas, pranešimai spaudai. Komunikacija socialiniuose tinkluose. Krizinių situacijų komunikacijos valdymas. </t>
  </si>
  <si>
    <t>2017 m. pradėti statyti du baseinai: S. Neries gatvėje, 25 m. ilgio 8 takeliai. Lazdynų daugiafunkcis sveikatinimo centras atitinkantis tarptautinius plaukimo federacijos reikalavimus, kuriame bus 50 ir 25 m. baseinai. 2017 metų pabaigoje įgyvendintas Daugiafunkcio komplekso Šeškinėje konkursas.</t>
  </si>
  <si>
    <r>
      <rPr>
        <sz val="9"/>
        <rFont val="Tahoma"/>
        <family val="2"/>
        <charset val="186"/>
      </rPr>
      <t>Pradėtas tvarkyti vienas seniausių, dar XVII a. įkurtas, vilniečiams ir miesto svečiams atviras, greta technologijų miestelio „Vilnius TechPark“ esantis Sapiegų parkas. Seniausių Vilniaus miesto istorinių Rasų kapinių tvarkymo darbams savivaldybė skyrė daugiau kaip 2 mln. eurų. Atnaujinta Neries krantinė. Senąją ištrupėjusią upės krantinės dangą pakeitė nauja. Parengtas Vilniaus didžiosios sinagogos teritorijos, Vokiečių gatvės ir Žydų gatvės sutvarkymo projektas.</t>
    </r>
    <r>
      <rPr>
        <sz val="9"/>
        <color rgb="FFFF0000"/>
        <rFont val="Tahoma"/>
        <family val="2"/>
        <charset val="186"/>
      </rPr>
      <t xml:space="preserve">
</t>
    </r>
  </si>
  <si>
    <t xml:space="preserve">a) Parengti "Žirmūnų trikampio" - teritorijos tarp Žirmūnų, Minties ir Tuskulėnų g. - viešosios infrastruktūros atnaujinimo projektiniai pasiūlymai                                                                              b) metalinių garažų teritorijose formuojami žemės sklypai
c) bendradarbiaujant su saugaus miesto departamentu - planuojamas video kamerų įrengimas saugumui užtikrinti 
</t>
  </si>
  <si>
    <t>2017 m. Patvirtinta Bendrojo plano koncepcija iki 2050 metų.</t>
  </si>
  <si>
    <t>a) Parengti šių teritorijų planavimo dokumentus ar plėtos projektinius pasiūlymus: oro uostas, geležinkelio ir autobusų stotys ir jų prieigos, įvažiavimai į miestą.</t>
  </si>
  <si>
    <t xml:space="preserve">Parengti teritorijų (kuriuose planuojami sklypai, suteiktini piliečiams kaip atlyginimas už nuosavybės teise turėtą žemę) detalieji planai ir žemės valdos projektai. Viso buvo planuojama apie 367 ha ploto teritorijų. Parengti Tarybos sprendimai dėl Viešųjų erdvių. Suprojektuoti sklypai darželiams                              </t>
  </si>
  <si>
    <r>
      <rPr>
        <sz val="9"/>
        <rFont val="Tahoma"/>
        <family val="2"/>
        <charset val="186"/>
      </rPr>
      <t>2016 m. patvirtinti detalieji planai:
• apie 60,9 ha teritorijos prie rytinės miesto ribos (suplanuota apie 230 skl. individualiai statybai bei komercinės ar pramonės paskirties objektų statybai, kurie gali būti suteikiami bendron piliečių nuosavybėn);
• apie 22,5 ha teritorijos prie Ereto gatvės (suplanuota apie 150 skl. individualiai statybai bei komercinės ar pramonės paskirties objektų statybai, kurie gali būti suteikiami bendron piliečių nuosavybėn);
• apie 4,5 ha teritorijos prie Visorių gatvės (suplanuota apie 45 skl. individualiai statybai);
• apie 1,5 ha teritorijos prie Šiaurės gatvės.</t>
    </r>
    <r>
      <rPr>
        <b/>
        <sz val="9"/>
        <rFont val="Tahoma"/>
        <family val="2"/>
        <charset val="186"/>
      </rPr>
      <t xml:space="preserve">
</t>
    </r>
    <r>
      <rPr>
        <sz val="9"/>
        <rFont val="Tahoma"/>
        <family val="2"/>
        <charset val="186"/>
      </rPr>
      <t>du svarbūs Tarybos sprendimai:                                                                1) dėl Neries pakrančių viešųjų erdvių                                             2) dėl viešųjų erdvių daugiabučių rajonuose pripažinimo svarbiais vietos bendruomenei.</t>
    </r>
  </si>
  <si>
    <t>a) Formuojami bendro naudojimo sklypai  šalia Neries krantinės.                                                                            b) Įrengiamas dviračių takas palei Nerį nuo vingio parko iki Seimo.                                                                                  c) Derinami pontoninių prieplaukų įrengimo projektai. Ruošiami leidimai lauko kavinėms įrengti Neries pakrantėse.</t>
  </si>
  <si>
    <t>Norint apsaugoti bendruomenei skirtas viešąsias erdves ir želdynus buvo parengti ir priimti du svarbūs Tarybos sprendimai  - dėl Neries pakrančių viešųjų erdvių ir dėl viešųjų erdvių daugiabučių rajonuose pripažinimo svarbiais vietos bendruomenei. 
Vingio parko atgimimas - atnaujinta 7 km takų danga ir
apšvietimu, atidaryta grilių zona bei daug žalesnėmis erdvėmis – vien pernai parke pasodinta daugiau kaip 2000 medžių. Žaliųjų ežerų paplūdimyje rekonstruoti visi trys mediniai tiltai, įrengti nauji suolai, sutvarkyta aplinka. Pradėta tvarkyti Neries senvagės teritorija nuo Upės iki Ozo gatvės</t>
  </si>
  <si>
    <t xml:space="preserve">Gamtinės Neries senvagės kraštovaizdžio arealų būklės atkūrimas (tarp Linkmenų ir Geležinio Vilko gatvių). Neries senvagės rekreacinės infrastruktūros įrengimas su aktyvaus poilsio ir pėsčiųjų bei dviračių trasomis. Japoniškas sodas prie Lvovo ir Geležinio Vilko g. Parengėme 34 atnaujinamų skverų daugiabučių rajonuose schemas pagal pasirinktus kriterijus – jei 300 m. spinduliu nuo planuojamos teritorijos nėra įrengto želdyno ar kokybiškai sutvarkytos viešosios erdvės ir šiame spindulyje gyvenančių žmonių skaičius yra didžiausias. 
</t>
  </si>
  <si>
    <t>Parengti ir su bendruomene aptarti 10 pirmųjų viešųjų erdvių projektiniai pasiūlymai daugiabučių rajonuose (Antakalnis, Fabijoniškės, Karoliniškės, Lazdynai, Naujamiestis, Naujininkai, Naujoji Vilnia, Pašilaičiai, Pilaitė, Šeškinė). Norint apsaugoti bendruomenei skirtas viešąsias erdves ir želdynus buvo parengti ir priimti du svarbūs Tarybos sprendimai  - dėl Neries pakrančių viešųjų erdvių ir dėl viešųjų erdvių daugiabučių rajonuose pripažinimo svarbiais vietos bendruomenei.</t>
  </si>
  <si>
    <t>Pradėtas 32 viešųjų erdvių žemės sklypų projektavimas.</t>
  </si>
  <si>
    <t>Formuojami bendro naudojimo sklypai šalia Neries krantinės.                                                                       Įrengiamas dviračių takas palei Nerį nuo vingio parko iki Seimo.                                                                            Derinami pontoninių prieplaukų įrengimo projektai. 
Ruošiami leidimai lauko kavinėms įrengti Neries pakrantėse.</t>
  </si>
  <si>
    <t xml:space="preserve">Vilniaus miesto vandens telkinių slėnių apsaugos ir pritaikymo rekreacijai specialusis planas buvo  patvirtintas  Vilniaus m. savivaldybės tarybos 2015 m. kovo 18 d. sprendimu Nr. 1-2285. 2017 m. patvirtintoje Bendrojo plano koncepcijoje šio specialiojo plano sprendiniai yra įkorporuoti.  
</t>
  </si>
  <si>
    <t xml:space="preserve">1. Parengtas laikinos reklamos parduodant (nuomojant) nekilnojamą turtą.                                                               2. Mažų standartinių lentelių prie biurų tipinių formų projektas, reikalavimai ir rekomendacijos įgyvendinimui. 
3. Parengti specialieji architektūriniai reikalavimai 10 kintamo vaizdo reklaminių įrenginių konkursams.
4. Parengtos ir patvirtintos išorinės vaizdinės reklamos sklaidos schemos                                                          </t>
  </si>
  <si>
    <t xml:space="preserve">1. Pradėtas rengti tipinių atminimo lentų įrengimo tvarkos aprašas.                                                                                2. Įdiegta galimybė savivaldybės tinklalapyje pateikti prašymą ir gauti suderintą projektą tokiai tipinei lentelei įsirengti.                                         3. Parengtos galimų naujų vietų išorinės vaizdinės reklamos erdviniams įrenginiams bendroji schema;  
4. AD Įsakymu  nr.30-2368 patvirtintos sklaidos schemos: - nr. 13 ( Kudirkos, Švitrigailos, dariau ir Girėno g., Eišiškių pl.)- Nr. 15 Antakalnio g. , Nemenčines pl.                                     </t>
  </si>
  <si>
    <t>2017 m. patvirtinta  Vilniaus miesto teritorijos bendrojo plano koncepcija iki 2050 metų. Patvirtintas Šilumos ūkio planas</t>
  </si>
  <si>
    <t>Bendrajame plane numatomas tolesnis lokalių centrų plėtojimas tikslinėse miesto zonose - Ukmergės g., Pilaitės per. kryptimi ir Kalnėnų rajonas.</t>
  </si>
  <si>
    <t xml:space="preserve">Įvykdytas
</t>
  </si>
  <si>
    <t>Skaityti veiksmo 3.2.1.6. rezultato aprašymą.</t>
  </si>
  <si>
    <t>Gautas ES finansavimas ir paskelbti viešųjų pirkimų konkursai: Geležinio Vilko lietaus nuotekynės kolektoriaus rekonstrukcija su kaupyklų-valyklų ir taršos monitoringo mazgų įrengimu, Karoliniškių lietaus nuotekų valymo įrenginių rekonstrukcija, T. Narbuto–Saltoniškių gatvių lietaus nuotekynės rekonstrukcija su valyklos ir taršos monitoringo mazgo įrengimu, Lietaus nuotekynės įrengimas Šeškinės komplekso prieigose , Vilniaus miesto lietaus nuotekynės tinklų inventorizavimas, duomenų skaitmenizavimas ir registravimas,projekto veikloms vykdyti</t>
  </si>
  <si>
    <t xml:space="preserve">Skaityti veiksmo 3.2.2.2 rezultato aprašymą. Atlikta:DG – katilo degiklių rekonstrukcija; RC − katilo dūmų recirkuliacijos į kūryklą sistema; SNCR − selektyvinė ne katalitinė NOx mažinimo sistema (angl. selective non-catalytic reduction)
 </t>
  </si>
  <si>
    <t>a) Projektuojami (rengiami projektiniai pasiūlymai arba techniniai projektai) takams, patenkantiems į ES finansavimo ITV programą, taip pat Susisiekimo ministerijos programą.
b) nutiesta 12 km dviračių takų (Laisvės pr., palei Neries krantinę, Saulėtekio al., Spalvotųjų Šaltinių ir Klinikinės ligoninės parke, P.Vileišio g., Lukiškių ir T.Vrublevskio g., Vilnios krantinėje, įrengtos dviračių juostos Kęstučio g.).
c) Patvirtintas pėsčiųjų infrastruktūros kokybės standartas (Susisiekimo pėsčiomis Vilniaus m. savivaldybėje projektų rengimo ir įgyvendinimo rekomendacijos)
d) pradėta įgyvendinti dviračių stovų programa
e) išspręsta 220 probleminių vietų
f) Projektuojama daugiau kaip 35 km dviračių takų (Pilaitės-T.Narbuto g., Ukmergės g., abi Neries krantinės ir P.Vileišio g., Neries Senvagė, Žalgirio, Rinktinės, Širvintų g., Algirdo, Geležinkelio, Dariaus ir Girėno g., Žirmūnų trikampyje (Minties, Tuskulėnų, Žirmūnų g.), Žirmūnų, Kareivių g. ir kitur).</t>
  </si>
  <si>
    <t>b) Iš Kelių priežiūros ir plėtros programos lėšų įrengtas  apšvietimas: Grūšiakalnio, Ožkinių sodų 7- osios, Ožkinių sodų 11- osios, Ožkinių sodų 12- osios, Brastos, Vilkynės, Mechanikų gatvėse.  apšviesti pėsčiųjų takai: Šiaurės gatvėje  nuo stotelės Lūžiai iki Viršuliškiš g. 33 ir  nuo Kazliškių  g. 4 iki Tuskulėnų g.66. Įrengtas Liepkalnio gatvės dalies apšvietimas. Vykdomas Pėsčiųjų takų ir sankryžų apšvietimo įrengimas su daliniu fizinių bei juridinių asmenų finansavimu Sakalaičių sodų 4 oji, V. Mačernio , Gelvadiškių sodų 6 oji gatvėse.  Pėsčiųjų perėjų kryptinis apšvietimas  įrengtas Gabijos, Medeinos, Žemynos, Šiltnamių, Verkių, Eišiškių pl., S. Batoro it kitose gatvėse.</t>
  </si>
  <si>
    <t>Druska barstomos 68 gatvės, Smėlio druskos mišiniu barstomos 172 (pagrindinis sąrašas)+ 23 (papildomas sąrašas)gatvės, esant poreikiui dar barstomos 127 gatvės, Šlapiomis druskomis barstomos 302 gatvės.   Žiemos metu  dirba 2 maži druskos barstytuvai  skirti senamiesčiui, 12 smėlio druskos mišinio barstytuvų, 35 šlapių druskų barstytuvai, 4 pakrovėjai sandėliuose,  5 greideriai (kartu su subranga) ir  9 traktoriai</t>
  </si>
  <si>
    <t>Druska barstomos  68 gatvės, Smėlio druskos mišiniu barstomos 172 (pagrindinis sąrašas)+ 23 (papildomas sąrašas)gatvės, esant poreikiui dar barstomos 127 gatvės, Šlapiomis druskomis barstomos 302 gatvės.   Žiemos metu dirba 2 maži druskos barstytuvai  skirti senamiesčiui, 12 smėlio druskos mišinio barstytuvų, 35 šlapių druskų barstytuvai, 4 pakrovėjai sandėliuose,  5 greideriai (kartu su subranga) ir  9 traktoriai</t>
  </si>
  <si>
    <t xml:space="preserve">Vilniaus miesto savivaldybės administracijos direktoriaus 2011-09-30 įsakymu nr. 30-1379 patvirtinta Saugaus eismo programa 2011-2020 metams e) paženklinta arba atnaujinta „Apsaugok mane“ ženklu pažymėjo daugiau kaip 240 prie mokyklų esančių pėsčiųjų perėjų. </t>
  </si>
  <si>
    <t xml:space="preserve">Išplėstas apmokestintų automobilių stovėjimo vietų skaičius nuo 5113 iki 12153; c) Patvirtintas P+R įkainis Taryboje, įrengtos ir pilnai funkcionuoja 3 (trijų) P+R aikštelių automatinio valdymo įranga; d) Parengta automobilių stovėjimo vietų plėtros gyvenamuosiuose rajonuose galimybių studija.              </t>
  </si>
  <si>
    <t xml:space="preserve">Ajerų  ir Kairiūkščio gatvėse buvo įrengti kelio ženklai „Krovininio transporto eismas draudžiamas“, gyvenamosios zonos galiojimo išplėtimas miesto gatvėse. </t>
  </si>
  <si>
    <t xml:space="preserve">Vadovaujantis 2016-12-15 pasirašyta Vilniaus miesto savivaldybės darnaus judumo plano parengimo paslaugų teikimo sutartimi Darnaus judumo plano komitete 2017-06-08 protokoliniu nutarimu patvirtinta Vilniaus miesto esamos situacijos analizė ir 2017-12-13 protokoliniu nutarimu pritarta teminių dalių situacijos Savivaldybės teritorijoje analizei. Su projektą įgyvendinančia institucija, Transporto investicijų direkcija  2017-08-07 pasirašyta iš Europos Sąjungos struktūrinių fondų lėšų bendrai finansuojamo projekto Nr. 04.5.1-TID-V-513-01-0016 „Vilniaus miesto savivaldybės darnaus judumo plano rengimas“ sutartis
</t>
  </si>
  <si>
    <t>Vilniaus miesto savivaldybės darnaus judumo plano esamos judumo situacijos analizė atlikta vadovaujantis LR Susisiekimo ministro įsakymu 2015 m. kovo 13 d. Nr. 3-108 (1.5 E) „Dėl darnaus judumo mieste planų rengimo gairių patvirtinimo“, Vilniaus miesto savivaldybės tarybos 2015 m. gruodžio 16 d. sprendimu Nr. 1-280 patvirtinta Vilniaus miesto savivaldybės darnaus judumo plano technine užduotimi ir užsienio patirtimi bei įžvalgomis. Teminių dalių analizės turinys buvo formuojamas remiantis esamos judumo situacijos analizės rezultatais,
laikantis gairių ir techninės užduoties. Rengiant teminių dalių analizę likviduotas tam tikros informacijos trūkumas, nustatytas esamos judumo situacijos analizės metu. Nagrinėjant gerąsias užsienio patirtis atrinktos palaikytinos idėjos, kurios bus plačiau aptartos šioje DJP dalyje ir jos prieduose.</t>
  </si>
  <si>
    <t>b) Suformuota 20 iškiliųjų pėsčiųjų perėjų, 37-iose vietose įrengtas kryptinis perėjos apšvietimas, 49-iose vietose greičių mažinimo kalneliai, daugiau nei dešimtyje perėjų – ir saugumo salelės. Prieš rugsėjo 1-ąją, siekiant užtikrinti vaikų, ypač pradinukų, saugumą kelyje, taip pat įrengta per 200 geltonų skydų pėsčiųjų perėjose, 70 geltonų mirksinčių žibintų, beveik šimtas įspėjamųjų stulpelių bei du greičio rodymo ženklai.
e) paženklinta arba atnaujinta „Apsaugok mane“ ženklu pažymėjo daugiau kaip 240 prie mokyklų esančių pėsčiųjų perėjų.</t>
  </si>
  <si>
    <t xml:space="preserve">Parengta nauja Vilniaus miesto savivaldybės aplinkos monitoringo 2017–2022 metų programa. </t>
  </si>
  <si>
    <t>2017 m. parengta, patvirtinta ir pradėta vykdyti nauja Vilniaus miesto savivaldybės aplinkos monitoringo 2017–2022 metų programa. Parengtos ataskaitos pagal programos 2017 m. priemones.</t>
  </si>
  <si>
    <t>Autotransporto stebėsena, kasmetinis triukšmo sklaidos modeliavimas ties tyliosiomis zonomis ir žemėlapių rengimas, informacijos viešinimas, ataskaitų rengimas, informacijos kaupimas ir integravimas naujam triukšmo strateginiam modeliavimui atlikti. 
Pagal Vilniaus miesto savivaldybės triukšmo kartografavimo, prevencijos ir mažinimo 2014–2018 m. programą,  atlikti kasmetiniai darbai, pagal 2016 metais surinktus duomenis, 2017 metais sudaryti nauji Vilniaus aglomeracijos triukšmo strateginiai žemėlapiai http://aplinka.vilnius.lt/triuksmas/.</t>
  </si>
  <si>
    <t xml:space="preserve">Gyventojų informavimas apie oro taršos prevencijos ir mažinimo priemones, oro taršos valdymo sistemos projektavimas ir įdiegimas. Siekiama tobulinti ir plėtoti aplinkos oro kokybės valdymo sistemą, parengiant aplinkos oro kokybės valdymo priemones mažinančias aplinkos oro taršą kietosiomis dalelėmis, azoto oksidais ir kitais teršalais.  2017 aplinkos kokybės informacija internetiniame puslapyje aplinka.vilnius.lt </t>
  </si>
  <si>
    <t xml:space="preserve">2017 m. parengta, patvirtinta ir pradėta vykdyti nauja Vilniaus miesto savivaldybės aplinkos monitoringo 2017–2022 metų programa. Parengtos ataskaitos pagal programos 2017 m. priemones internetiniame puslapyje aplinka.vilnius.lt </t>
  </si>
  <si>
    <t xml:space="preserve">1. Pridėta nauja plano dalis „Vilniaus miesto raidos tendencijos 2009 – 2016“. 2. Atnaujintos makro rodiklių reikšmės. 3. Panaikinta  SPP dalis „Lėšų poreikis“.4. Vilniaus miesto savivaldybės struktūrinių padalinių pagalba buvo atnaujinti plane suformuluoti tikslai, uždaviniai ir veiksmai. </t>
  </si>
  <si>
    <t xml:space="preserve">c) seniūnijose įsteigtos teritorijos priežiūros specialistų pareigybės, patvirtinti nuostatai, priimti darbuotojai, numatyti konkretūs veiksmai, siekiant geros gyvenamosios aplinkos kokybės.
d) didinant bendruomenių įtraukimą į spendimų priėmimą surengti seniūnaičių rinkimai 37 seniūnaitijose. Organizuotas Nevyriausybinių organizacijų ir bendruomeninės veiklos stiprinimo Vilniaus miesto savivaldybėje projektų konkursas. Per 2017 m. surengtos 7 viešosios konsultacijos, 4 tiksliniai aptarimai su atskiromis bendruomenėmis.
</t>
  </si>
  <si>
    <t>Vykdoma sistemos priežiūra ir palaikymas
Posėdžių transliacijos Youtube.com HD formatu, gyventojai gali išreikšti nuomonę svarstomais klausimais realiu laiku, interaktyvus tarybos narių pavardžių transliavimas, modernizuota balso įrašymo įranga.</t>
  </si>
  <si>
    <t>07 programa</t>
  </si>
  <si>
    <t xml:space="preserve">07 programa  </t>
  </si>
  <si>
    <t>01 programa</t>
  </si>
  <si>
    <t>04 programa</t>
  </si>
  <si>
    <t>03 programa</t>
  </si>
  <si>
    <t>02 programa</t>
  </si>
  <si>
    <t>05 programa</t>
  </si>
  <si>
    <t>09 programa</t>
  </si>
  <si>
    <t>17 programa</t>
  </si>
  <si>
    <t>08 programa</t>
  </si>
  <si>
    <t>09 programa ir 10 programa</t>
  </si>
  <si>
    <t xml:space="preserve">Vasaros poilsio programų įgyvendinimui pateiktos 159 paraiškos, iš jų finansuotos 151. Iš viso vaikų vasaros poilsio programoms finansuoti buvo skirta 127 000 Eur. Iš viso vasaros metu stovyklose atostogavo ir pramogavo 6556 vaikai. Kartu su VšĮ „Kurk Lietuvai“ 3 Vilniaus mokyklose (Vilniaus Antakalnio progimnazijoje, Vilniaus Jono Basanavičiaus gimnazijoje, Vilniaus Taikos progimnazijoje) organizuotas pilotinis mokinių fizinio aktyvinimo projektas „4 aktyvumo savaitės“. 2017 m. birželio 28 d. pasirašytas Vilniaus miesto savivaldybės mero potvarkis Nr. 22-191 "Dėl iniciatyvos atverti erdves Vilniaus miesto savivaldybės bendrojo ugdymo įstaigose vaikų vasaros atostogų metu“. 2017 m. rugsėjo 28 d. priimtas Vilniaus miesto savivaldybės tarybos sprendimas Nr. 1-1160 „Dėl Vilniaus miesto savivaldybės bendrojo ugdymo įstaigų patalpų naudojimo bendrojo ugdymo įstaigų bendruomenių nariams laisvu nuo ugdymo proceso ir mokinių atostogų metu“                                                                                                                     </t>
  </si>
  <si>
    <t>Seniūnijos pradėjo bendrauti su gyventojais per socialinius tinklus</t>
  </si>
  <si>
    <t xml:space="preserve">Vyko tokios šventės, kaip: Balsių bendruomenės šventė „Čia ir dabar“, „Užupio Respublikos Nepriklausomybės jubiliejinė 20-oji šventė“, Čiurlionio trikampio bendruomenės surengtos Naujamiesčio Kalėdos ir kiti renginiai. </t>
  </si>
  <si>
    <t xml:space="preserve">Vilniuje bendradarbiaujant su VšĮ „Vilniaus kino biuras“ nufilmuoti 42 kino projektai, iš jų 10 užsienio kūrėjų filmai. 2017 m. sausio 1 d. – gruodžio 31 d. visų Vilniuje 2017 metais kurtų kino ir TV filmų biudžetai sudarė daugiau nei 11 mln. eurų. Viso Vilniuje 2017 metais bendradarbiaujant su Įstaiga buvo nufilmuoti 36 kino projektai, įskaitant lietuvių, užsienio ir bendros gamybos vaidybinius, dokumentinius, TV filmus ir serialus, trumpametražius bei studentų darbus. Vilniuje per šiuos metus sulaukėme kino kūrėjų iš Švedijos, Norvegijos, JAV,  Jungtinės Karalystės, Japonijos, mieste buvo filmuojami bendros produkcijos filmai Izaokas (Lietuva, Ukraina), Žmonės, kuriuos pažįstam  (Lietuva, Latvija), Nematoma (Lietuva, Latvija, Ukraina), Tvano nebus (Lietuva, Latvija). 
Kino kūrėjai Vilniuje filmavo beveik 400 dienų, įdarbinta daugiau nei 1,5 tūkst. specialistų. Kaip ir kasmet, dažniausiai kuriami pilno metro vaidybiniai filmai.  
Įstaiga bendradarbiauja su Lietuvos universitetais dėl studentų praktikos, 2017 metais Įstaigoje praktiką atliko studentai iš VU Komunikacijos fakulteto Kūrybos komunikacijų studijų programos (II ir IV kurso studentai). Planuojama bendradarbiauti su universitetais ir 2018 metais.
Įstaiga priklauso 2 tarptautinėms kino biurų/centrų asociacijoms ir dalyvauja asociacijų veikloje – EUFCN (Europos kino ofisų tinklas) ir AFCI (Tarptautinė kino biurų asociacija).
Įstaiga be įprastinės savo veiklos – tarpininkavimo tarp vietos valdžios institucijų ir kino kūrėjų, kino kompanijų atstovavimo komisijoje, susitikimų organizavimo, konsultacijų dėl filmavimo sąlygų, leidimų organizavimo ir derinimo, spaudos pranešimų rengimo, gyventojų apie filmavimus informavimo, filmavimo vietų apžiūros, lokacijų duombazės, dalyvavimo vietiniuose renginiuose, konferencijose ir industrijos dienose bei festivaliuose, dalyvavimo tarptautinių kino asociacijų tinklų veikloje, bendradarbiavimo su Lietuvos universitetais, administracinio darbo, pagalbos užsienio prodiuseriams, lokacijų vadybininkams, ir t.t. – 2018 metais planuoja sudalyvauti viename tarptautiniame renginyje – vykdomi paruošiamieji darbai Europos kino markete Berlinale ir kino festivaliui Kino pavasaris, taip pat HBO ir Netflix televizijos projektams, planuojamos edukacinės kino programos Vilniaus miesto mokyklose, Įstaiga iniciuoja Lietuvos lokacijų pristatymo video VR pagalba (bendradarbiaujama su Kauno filmų biuru) ir planuoja  išplėsti lokacijų duombazė apimant ne tik Vilnių, bet ir visą Lietuvą. 
</t>
  </si>
  <si>
    <t>Vilniaus mieste nuo 2015 metų 26-iose naftos gaudyklėse pastatyti susikaupusių naftos produktų ir smėlio davikliai ir pajungti į UAB "Grinda" centrinę dispečerinę. Per 2017 metus Vilniuje pastatyta 23,16 km paviršinių nuotekų tinklo, 961 šuliniai ir 668 surinkimo šulinėliai. Vilniaus miesto naftos gaudyklėse įrengti naftos bei dumblo davikliai, kurie duoda signalą į SCADĄ (Grindoje) kai užsipildo naftos produktais arba smėliagaudės -dumblu.</t>
  </si>
  <si>
    <t>Pagal keleivių srautų stebėjimo duomenis, koreguoti VT eismo tvarkaraščiai, keistos maršrutų trasos ir transporto priemonių talpos, kurti skaitmeniniai žemėlapiai, vykdyti keleivių srautų tyrimai, apklausos ir stebėsena. Įkūrus VT EVC sustiprėjo vežėjų kontrolė.</t>
  </si>
  <si>
    <t>2017 m. buvo įsigytą 62 vnt. naujų autobusų. Parengta schema dėl dalijimosi automobiliu (car sharing), dviračiu (bike ride) paslaugos; Vilniečiai vieni iš pirmųjų pradėjo naudotis naująją kelionių mieste planavimo platformą „Trafi “. Savivaldybė įrengė 200 įlaipinimo – išlaipinimo stotelių „KISS AND RIDE“.</t>
  </si>
  <si>
    <t xml:space="preserve">a) Tarybos 2017-02-01 sprendimu  Nr. 1-818 patvirtinti Vilniaus miesto savivaldybės Vietinės Rinkliavos už komunalinių atliekų surinkimą iš atliekų turėtojų ir atliekų tvarkymą nuostatai; b) pasirašytos Mišrių komunalinių atliekų surinkimo ir jų vežimo pagal zonas sutartys </t>
  </si>
  <si>
    <t xml:space="preserve">Kompleksinis daugiabučių namų kvartalo atnaujinimas, kvartalo teritorijos ir erdvių modernizavimas (prie darželių ir bendrojo ugdymo mokyklų, viešųjų teritorijų), kvartalo inžinerinė infrastruktūros atnaujinimas.
</t>
  </si>
  <si>
    <t>a) Sudarytos galimybės ir užtikrinamas suaugusiųjų mokymasis  pagal bendrojo ugdymo programas. 
b) Suaugusiųjų mokymo programų pasiūla ir galimybė rinktis mokymosi visą gyvenimą programas nebuvo inicijuojama, dėl žmogiškųjų išteklių stygiaus.</t>
  </si>
  <si>
    <t>Bendrojo ugdymo mokyklos panaudojant mokinio krepšelio lėšas ir kitas teisėtai gautas lėšas aprūpintos mokymo priemonėmis, mokykline dokumentacija, pagal ugdymo įstaigų poreikį (atsižvelgiant į atliktą ugdymo įstaigų apklausą). Iš mokinio krepšelio lėšų vadovėliams ir kitoms prekėms susijusioms su ugdymo procesu 2017 m. buvo skirta 5559,6 tūkst. Eur.  Pagal mokyklų bibliotekų pateiktą statistinę  ataskaitą, 2017 metais bendrojo ugdymo mokyklų bibliotekose gauta 26956 knygų ir leidinių už 123711,89 Eur. Vilniaus ugdymo įstaigoms, turinčioms specialiąsias  grupes/klases, perduota priemonių, skirtų vaikams, turintiems įvairiapusių raidos, elgesio ir (ar) emocijų sutrikimų už 14171,08. Bendrojo ugdymo įstaigoms, vykdančioms ugdymą tautinių mažumų kalba perduota mokymo priemonių už 11494 Eur.</t>
  </si>
  <si>
    <t>Siekiant skatinti bendrojo ugdymo įstaigų bendradarbiavimą bei skatinti mokinių kūrybiškumą organizuotas: "Vilniaus mokyklų pažangos ir bendradarbiavimo" konkursas, FAB LAB kūrybinių dirbtuvių mokyklose įrengimo konkursas. Mokyklos - dalyvės:
Vilniaus Simono Stanevičiaus progimnazija, Vilniaus senvagės gimnazija, Vilniaus Jono Basanavičiaus gimnazija, Vilniaus Jeruzalės progimnazija, Vilniaus Filaretų pradinė mokykla, Vilniaus "Vilnios" pagrindinė mokykla, Vilniaus Šilo mokykla, Vilniaus Antakalnio progimnazija, Vilniaus Salomėjos Nėries gimnazija, Vilniaus "Laisvės" gimnazija, Vilniaus "Sietuvos" progimnazija, Vilniaus "Žiburio" pradinė mokykla, Vilniaus Užupio gimnazija, Vilniaus Vasilijaus Kačialovo gimnazija, Vilniaus šv. Kristoforo progimnazija, Vilniaus "Ryto" progimnazija, Vilniaus Medeinos pradinė mokykla, Vilniaus "Gijos" jaunimo mokykla, Vilniaus Justino Vienožinskio dailės mokykla, Vilniaus Balsių progimnazija, Vilniaus licėjus.</t>
  </si>
  <si>
    <t>Iš 04 programos "Vaikų ir jaunimo socializacija" skirta lėšų numatytiems renginiams bei vasaros poilsio programoms.
Daugiausia vaikų stovyklavo VšĮ „Sostinės krepšinio mokykla“  organizuotoje stovykloje „Pasitik vasarą su SKM“ (390 vaikų), Vilniaus Viršuliškių mokyklos stovykloje „Viršulio vasara - 2017" (240 vaikų), VšĮ „Ateities čempionai“ stovykloje  „Noriu vasara sportuoti“ (140 vaikų), Vilniaus Žirmūnų vaikų ir jaunimo klubo stovykloje „Vasaros nuotykių klubas 2017“ (100 vaikų), VšĮ Slavų tradicinės muzikos mokykla organizuotoje stovykloje „Tradicija“ (90 vaikų). 2017 m. vasara 48 Vilniaus miesto bendrojo ugdymo mokyklos atvėrė sporto sales savo bendruomenės nariams. Juose mokyklos mokiniai, tėvai ir kiti bendruomenės nariai galėjo vasaros atostogų metu sportuoti sporto salėse.                                                                        2017 m. mokinių rudens ir žiemos atostogų metu 68 bendrojo ugdymo mokyklos atvėrė  sporto sales savo bendruomenės nariams.</t>
  </si>
  <si>
    <t>Organizuota 26 Vilniaus miesto bendrojo ugdymo mokyklų mokinių dalykinės olimpiados (įvairių klasių mokiniams), 18 konkursų, 9 festivaliai, 9 kiti renginiai. Iš jų didžiausio dalyvių skaičiaus sulaukė teatrinių improvizacijų šventė "Melpomenė kviečia", Pramoginių šokių kompozicijų festivalis "Šokio sūkury", Lietuvos vaikų ir jaunimo teatrų šventė "Šimtakojis", VIIII jaunučių chorų festivalis "Širdelėj skamba vis lopšinė", Prancūziškos dainos konkursas, Vokiškos dainos konkursas, Meno festivalis "Reakcija",  Respublikinis vaikų dainų konkursas "Dainų dainelė", Lietuvos mokinių konkursas "Muzikos olimpas",  Šalies 1-4 klasių mokinių vokalinių ansamblių, chorų festivalis „Advento tyloje“, Vilniaus miesto jaunučių chorų festivalis „Šviesa – 2017“,  Vilniaus miesto pradinių klasių mokinių meninio skaitymo konkursas ir kt .</t>
  </si>
  <si>
    <t>1. Nevykdytas. Tyrimas numatomas 2018 m.                                                                     2. Buvo vykdoma neformaliojo švietimo paslaugų Vilniaus mieste stebėsena, atlikta savivaldybės įstaigų tinklo analizė.
3. Jaunimo darbuotojų susitikimai ir mokymai (1 susitikimas).
4. susitikimai su Jaunimo organizacijomis; Darbo su jaunimu forumas; Mokinių savivaldų forumai; mokyklų savivaldų kuratorių mokymai.
5. Darbo su jaunimu forumo metu buvo bendradarbiauta su jaunimo darbuotojais bei vertinama jaunimo situacija (1 susitikimas).</t>
  </si>
  <si>
    <t>1. Vilniaus miesto studentų savivaldų ir Vilniaus miesto mero susitikimas (2 susitikimai).
2. Jaunimo programų (26 projektai) ir Organizacijų dirbančių gatvės jaunimu (1 projektas) konkursinis finansavimas.
3. Kartu su Vilniaus jaunimo organizacijų sąjunga „Apskritasis stalas“ buvo derinamas jaunimo organizacijų institucinių gebėjimų stiprinimo gairės (nepatvirtintos).
4. Vilniaus jaunimo informacijos centras konsultuoja jaunas šeimas bei yra paruošęs informacinę medžiagą apie galimybes jaunoms šeimoms dėl vaikų ugdymo Vilniaus mieste, paskolų gavimo ir pan. 2017 m. vyko 10 konsultacijų.
5. Inicijuotas lauko gimnastikos aikštelės kūrimas Naujojoje Vilnioje (pritrauktas finansavimas).
6. Bendradarbiaujama su universitetais: Vilniaus universitetas, Mykolo Romerio universitetas, Klaipėdos universitetas, Vytauto Didžiojo universitetas, Vilniaus Dailės akademija, Lietuvos muzikos ir teatro akademija, Generolo Jono Žemaičio karo akademija. Viešinama informacija apie jų veiklas, dalijamasi gerąja patirtimi.
7. STEAM (gamtos mokslų, technologijų, inžinerijos, matematikos mokslų ir kūrybiškumo ugdymo) centro, įkūrimo iniciavimas; Stažuotės/praktikos  Vilniaus miesto savivaldybės jaunimo politikos srityje (1 centro įkūrimo iniciavimas; 9 stažuotojų/praktikantai skyriuje).
8. Jaunimo organizacijų atstovai dalyvauja NVO ir Jaunimo reikalų tarybų veikloje, yra įtraukti į Narkotikų kontrolės, Vaiko gerovės plėtros reikalų komisijose (Dalyvavimas 2 tarybų ir 2 komisijų veiklose).
9. Taikomos lengvatinės sąlygos Vilniaus miesto savivaldybės Tarybos patvirtinta tvarka.
10. Jaunimo reikalų tarybos posėdžiai (5 posėdžiai).</t>
  </si>
  <si>
    <t xml:space="preserve">1. Darbo su jaunimu gatvėje komandų skaičius -2.
2. Kas ketvirtį renkami duomenys apie niekur nedirbantį ir nesimokantį jaunimą. Skelbiamas jaunimo programų konkursas, kurio vienas iš tikslų įtraukti mažiau motyvuotą ir (ar) mažiau galimybių turintį jaunimą.
3. Esamų atvirų jaunimo centrų ir erdvių veiklos tęstinumo užtikrinimas (7)
</t>
  </si>
  <si>
    <t xml:space="preserve">a) Projektai: „Bakterijų tramdytojai“, „Savisaugos įgūdžių formavimas“, „Būk aktyvus“, „Smagiausia klasės mankšta“, “Graži šypsena, nes kasdien 2x2”, „Gimiau nerūkantis“, „Saugumo akademija su pelyte Visažine", „Sveikos akys“, Lytiškumo ugdymo programa.
b) Projektai: "Be iliuzijų", "Mokiniai - Mokiniams", "Mano laisvi pasirinkimai", "Obuolys vietoj cigaretės".
c) Organizuotos 14 ŠKL programos grupių, programos paskaitos, kineziterapeutų mankštos, palaikomosios paskaitos, organizuoti baigiamieji ŠKL programos susitikimai, paruošti 2 straipsniai.
d) Suorganizuotas paskaitų apie emocinę sveikatą ciklas, projektas "Atverk paguodos skrynelę", "Damų arbatėlė", "Smurtas ir ribos", paruoštas vaizdo klipas, organizuotos smurto prevencijos veiklos, „Jūs galite mesti rūkyti“, paskaitos apie streso, konfliktų valdymą, safeTALK ir ASIST mokymai.
e) Projektai "Super Varlytė", „Velomaratonas 2017“.
f) Projektas "Šeimų klubas".
g) Konkursas "Vitaminizuotas", paskaitos apie mitybą, "Tai, apie ką nedrąsu kalbėti", paskaitos apie sveiką mitybą skirtingoms amžiaus grupėms, fizinio aktyvumo skatinimas, rankų higienos pagrindai, ŠKL antropometriniai matavimai, kūno analizė su konsultacija, seminarai technologijų mokytojams, seminaras ikimokyklinio ugdymo VSPS, Renginyje KMI matavimas ir mitybos rekomendacijos, straipsnis apie Rakto skylutės simbolį, Interviu “Uogienės”, Seminaras mokytojams "Šiuolaikinė kūno kultūros pamoka", Fizinio aktyvumo treniruotės darbingo amžiaus asmenims, Šiaurietiškojo ėjimo žygiai, "Senjorų sporto vasara", Aerobikos, mitybos, maisto gamybos, nutukimo prevencijos, šokių terapijos Pilaites ir giluminio kvėpavimo užsiėmimai senjorams.
</t>
  </si>
  <si>
    <t>Projektai finansuoti  valstybės biudžeto ir savivaldybės biudžeto lėšomis. Projektų metu VšĮ Lazdynų poliklinikoje vykdyta pastatų išorinių atitvarų renovacija, VšĮ Vilniaus miesto klinikinės ligoninėje vykdyta VšĮ Vilniaus miesto klinikinės ligoninės Centrinės sterilizacinės rekonstrukcija, atlikti projekto "Viešosios įstaigos Mykolo Marcinkevičiaus ligoninės dalies pastatų ir inžinerinių sistemų renovavimas, pagerinant jų energetines charakteristikas" baigiamieji darbai,  vykdytas projektas "VšĮ Centro poliklinikos Slaugos dienos ir paliatyvios pagalbos mirštantiems pacientams stacionarų įkūrimas Senamiesčio filiale". 
Atlikti VšĮ Karoliniškių poliklinikos radiologijos skyriaus remonto darbai, sutvarkyti pesčiųjų takai, VšĮ Naujosios poliklinikos patalpų remonto darbai. Taip pat 10 sveikatos priežiūros įstaigų patalpos buvo dalinai pritaikytos neįgaliems.</t>
  </si>
  <si>
    <t>2017 m. nebuvo įgyvendinama (Vykdymas planuojamas vėliau) Strategija yra rengimo stadijoje</t>
  </si>
  <si>
    <t>Nuo 2016 m. rugsėjo mėn. vykdoma  bandomoji priemonė – viešojo transporto elektroninių bilietų skyrimas Vilniaus miesto nakvynės namų ir Vilniaus arkivyskupijos Caritas Laikinųjų namų gyventojams. Priemonė skirta gyventojams, kurie yra motyvuoti keisti savo gyvenimo būdą. Siekiant keisti Nakvynės namų paslaugų gavėjų gyvenimo būdą, užtikrinti jų mobilumą mieste, padėti ir motyvuoti savarankiškai spręsti kylančias problemas vilniečių kortelės 2017 m. buvo skirtos 137 gyventojams, iš jų 19 proc. paslaugų gavėjų mokėjo įsiskolinimus antstoliams, 13 proc. tvarkėsi dokumentus, 10 proc. susirado darbą, 42 proc. lankėsi įstaigose. 2017 m. parengta Būtinos pagalbos atmintinė asmenims, išeinantiems į laisvę iš įkalinimo įstaigos. Atmintinėje nurodomos įstaigos, kuriose teikiamos apnakvindinimo paslaugos, adresai kur kreiptis dėl finansinės paramos, pagalbos drabužiais, registracijos darbo biržoje ir priklausomybių gydymosi.</t>
  </si>
  <si>
    <t xml:space="preserve">a) inicijuotas Vilniaus miesto savivaldybės tarybos 2015-04-15 sprendimu Nr. 1-2366 patvirtinto Piniginės socialinės paramos nepasiturintiems gyventojams teikimo tvarkos aprašo pakeitimas, numatant, kad trūkstamus piniginei socialinei paramai gauti dokumentus galima siųsti skenuotus elektroniniu paštu; gerinant asmenų aptarnavimo kokybę, kad paslauga būtų suteikta greičiau, 2017-09-01 Fabijoniškių seniūnijos gyventojų aptarnavimas perkeltas į Kauno g. 3, kur aptarnaujama pagal elektroninę eilių valdymo sistemą; b) SIAIS "PARAMA" įdiegtas asmenų išankstinės registracijos modulis. Įsigyta SMS žinučių siuntimo paslauga (pas Socialinių išmokų skyriaus specialistą priėmimui užsiregistravęs asmuo dieną prieš atvykstant informuojamas SMS žinute). Atnaujinta kompiuterinė įranga - nupirkta 32 vnt. kompiuterių. </t>
  </si>
  <si>
    <t>a) Vykdoma nuolat. SĮ "Vilniaus miesto būstas" sutartis atnaujina pagal poreikį. 2017 m. SĮ "Vilniaus miesto būstas" su nuomininkais pasirašė 420 sutarčių, iš kurių 111 sutarčių sudarytos su naujais nuomininkais (70 eilės tvarka išnuomotų būstų,  38  – ne eilės tvarka, 3 – naujos terminuotos socialinio būsto nuomos sutartys), visos kitos atnaujintos sutartys su buvusiais būsto nuomininkais. Be to, Vilniaus miesto savivaldybės tarybos 2017-03-15 sprendimu Nr. 1-847 patvirtintos Vilniaus miesto savivaldybės būsto ir socialinio būsto terminuotos ir neterminuotos sutarties formos, kuriose įtvirtinta griežtesnė nuomininkų atsakomybė už naudojimąsi Vilniaus miesto savivaldybei nuosavybės teise priklausančiomis patalpomis.  2017 metais buvo suremontuoti 4021,81 kv. m  bendro ploto 114 laisvų būstų. 
Eilė socialinį būstą gauti Vilniuje ženkliai sumažėjo  – vien per 2017 m. šią eilę pavyko sumažinti nuo 1837 iki 1342 laukiančiųjų.</t>
  </si>
  <si>
    <t xml:space="preserve">1) VMSCB bibliotekos vykdė projektus, skirtus naujų paslaugų bibliotekų bendruomenėms kūrimui, sociokultūrinius, bendruomenių telkimo projektus (per 2017 m. įvyko 650 renginių, kuriuose apsilankė daugiau nei 16,2 tūkst. lankytojų);
2) Projekte "Literatūros lobių s@loje, panaudojant virtualią realybę, inovatyviai teikiama skaitymo skatinimo paslauga"
3) Projekto "SuperModelis" vykdymo laikotarpiu įsteigta nauja, inovatyvi paslauga bibliotekose - vieninga kultūrine tema grėsti 3D modeliavimo mokymai, plečiantys jaunimo informacinio raštingumo kompetencijas;
4) Antrojo projekto "Vilnius GO" etapo metu atnaujinta mobilioji aplikacija "VilniusGO", įdiegta naujų funkcijų, programėlė pritaikyta iOS sistemai;
5) Projekto "Nestovėk vietoje - menas padės" metu sukurta Lietuvos kultūros pažinimo programa, kurios dėka mažinama kultūrinė, socialinė ir informacinė atskirtis;
6) Projekte "Pažinimo legenda: programa romų vaikams ir jaunimui" per kūrybiško skaitymo užsiėmimus ugdomi romų vaikų ir jaunimo skaitymo ir valstybinės kalbos gebėjimo įgūdžiai;
7) Skaitymo skatinimo projektas "Nerk į knygą - išlaisvink vaizduotę" pratęsė 2016 metų projektų veiklas ugdant bibliotekų bendruomenių narių skaitymo kultūrą, telkė vaikus bibliotekoje laisvalaikio užimtumui; 
8) Teikiamos psichologinės ir sociokultūrinės paslaugos dienos centro "Mūsų nameliai" lankytojams ir jų šeimos nariams;
9) Vasaros stovyklose įvairiomis meninėmis priemonėmis ir veiklomis, pasitelkiant informacines technologijas plečiamos stovyklų dalyvių žinios ir ugdomo kompetencijos.                   </t>
  </si>
  <si>
    <t>a) 2017 m. bendradarbiauta su LR Ūkio ministerija, LR Kultūros ministerija, Nacionaline kūrybinių industrijų asociacija, Lietuvos kultūros politikos institutu, VšĮ ateities visuomenės institutu, Vilniaus Gedimino technikos universiteto kūrybinių industrijų fakultetu, Vilniaus dailės akademija. Rengti pristatymai užsienio miestų partneriams, susitikimai Vilniau kūrybinių industrijų sektoriaus atstovams.
b) 2017 m. buvo patvirtintas Kultūros rėmimo programų projektų konkursas su Kūrybinių industrijų rėmimo programa.
c) 2012-2014 m. buvo įgyvendintas ES projektas CROSS INNOVATION. 2014 metais buvo parengtas Vietinio įgyvendinimo planas, skatinantis Kūrybinių industrijų verslumą, kuris veikė ir 2017 metais.
d) 2017 metais buvo parengta Kūrybinių industrijų sektoriaus-Kūrybinių laboratorijų ir centrų apžvalga.
e) 2017 m. buvo dalyvauta kūrybinių laboratorijų ir centrų tarptautiniuose renginiuose Birmingenme, San Sebastiane ir Zagrebe.
f) 2017 m. buvo įgyvendintas kūrybinių industrijų plėtros projektas, finansuojamas ES lėšomis "Bendradarbiavimas su kūrybinėmis laboratorijomis ir centrais, skatinant kūrybines inovacijas". 2017 m. paremti kūrybinių industrijų projektai: "ART VILNIUS", tarptautinė Vilniaus knygų mugė.
Vyko programa "Kuriu Vilnių"; valstybės atkūrimo 100-mečio proga Tado Kosciuškos gatvės skvere atidengtas paminklas didiesiems tautiškumo skatintojams – broliams Petrui, Jonui ir Antanui Vileišiams.</t>
  </si>
  <si>
    <t>a) vyko visi suplanuoti Valstybės švenčių ir tradiciniai miesto renginiai. Surengti renginiai minint Lietuvos Valstybės atkūrimo dieną, Lietuvos Nepriklausomybės atkūrimo dieną kiti tradiciniai miesto renginiai.
b) tęstinumas užtikrinamas, visi anksčiau vykę ir 2017 metams suplanuoti etninės kultūros renginiai įvyko – tarptautinis folkloro festivalis „Skamba skamba kankliai“, pavasario ir rudens lygiadienių šventės, Užgavėnių,  Žolynų turgus, Tautų mugė ir kiti tęstiniai projektai.
c) bendradarbiaujant su Vilniaus miesto turizmo industrijos atstovais, gidais, fotografais, verslininkais 2017 m. buvo sukurti ir pristatyti 2 nauji maršrutai savarankiškam miesto pažinimui - "Halės turgus" ir "Lietuviška virtuvė ir alus" (rengė VšĮ "GO Vilnius", finansuota iš 9 programos). 
d) mėgėjų meno kolektyvų vadovams skiriamos stipendijos pasiruošimui 2018 m. Dainų šventei; skatinant meno mėgėjų kolektyvų veiklą surengtas tradicinis Vilniaus miesto tautinių dainų ir šokių ansamblių koncertas, skirtas Lietuvos Valstybės atkūrimo dienai paminėti.</t>
  </si>
  <si>
    <t xml:space="preserve">a) Finansuota Žydų informacijos ir kultūros centro, puoselėjančio ir skleidžiančio žydų kultūrą, veikla. Finansuoti Grigiškių, Naujosios Vilnios, Kirtimų ir Vilniaus kultūros centrai, kuriuose veikia tautinių bendrijų dainų ir šokių kolektyvai, teatrai ir vykdomi projektai, skirti tautinėms bendrijoms.  Remti ir globoti festivaliai "Pokrovskije kolokola", "Rusų kultūros dienos" renginys. 2016-04-19 Tarybos sprendimu Nr. 1-410 patvirtinta Vilniaus (Kirtimų) romų taboro bendruomenės integracijos į visuomenę 2016-2019 metų programa, kurią vykdant Kirtimų kultūros centre vyko renginiai skirti romų integracijai. 
b) 2017 m. pirmą kartą per Kultūros ir bendruomenių rėmimo programų projektų konkursą finansuoti tautinių bendrijų ir vietos bendruomenių projektai (tam sukurtose naujose programose): 23 tautinių bendrijų ir 21 vietos bendruomenių projektai.
</t>
  </si>
  <si>
    <t>a), b) ir c) 2017 metais VšĮ "GO Vilnius" pradėjo kryptingai dirbti su užsienio žiniasklaida, reguliariai pateikdama medžiagą apie mieste vykstančius renginius, projektus, aktualijas. Tokios temos kaip Kaziuko mugės ir Kalėdų renginiai, Vilniaus jaunųjų menininkų projektas „Tapybos maršrutizatoriai“ buvo ypatingai plačiai nušviestos užsienio žiniasklaidos kanaluose. Žiniasklaida reguliariai įtraukdavo paruoštą medžiagą apie turistams patrauklias vietas, naujus objektus, renginius į publikacijas apie Vilnių. Bendrai per 2017 m. užsienio žiniasklaidoje buvo publikuota virš 500 straipsnių apie Vilnių, įskaitant didžiausius pasaulio naujienų portalus („Guardian“, „Daily Mirror“, „New York Times“, „Washington Post“, „USA Today“, „European best destination“, „Bild“, „Focus“, „Conde Nast Traveller“ ir kt.) (lėšos ne 9 programos, bet kultūros įstaigos teikė reikalingą informaciją). Kultūrinių paslaugų duomenų bazė yra nuolat atnaujinama Vilniaus miesto savivaldybės tinklapyje www.vilnius.lt bei Vilniaus turizmo informacijos centro tinklapyje www.vilnius-events.lt. Informacija apie Vilniaus mieste vykstančius kultūros renginius yra nuolat skleidžiama tarp užsienio partnerių.</t>
  </si>
  <si>
    <t>a) Vilniaus miesto savivaldybės atstovai nuolat dalyvauja LR Prezidentės dekretu sudarytoje komisijoje „Lietuvos Respublikos švenčių dienų minėjimo organizavimo komisija“. Komisijos veiklos tikslas – patvirtinti švenčių dienų minėjimo programas, inicijuoti ir koordinuoti švenčių dienų, atmintinų dienų paminėjimą, formuojant tradicijas. Taip pat 2017 m. bendradarbiauta su LR Ūkio ministerija, LR Kultūros ministerija, Nacionaline kūrybinių industrijų asociacija, Lietuvos kultūros politikos institutu, VšĮ ateities visuomenės institutu, Vilniaus Gedimino technikos universiteto kūrybinių industrijų fakultetu, Vilniaus dailės akademija. Rengti pristatymai užsienio miestų partneriams, susitikimai Vilniau kūrybinių industrijų sektoriaus atstovams. 
b) Savivaldybės Administracija tampriai bendradarbiauja su visuomenine kultūros komisija ir vykdydama veiklą atsižvelgia į jos rekomendacijas, komisija dalyvavo svarstant 2017 m. Kultūros rėmimo programų projektų konkurso paraiškas.                                                                                    c) 2017 m. paskelbtas Konkursas Vilniaus miesto trupės vardui, kurį laimėjusios organizacijos organizavo bendruomeninius, edukacinius projektus, pritraukė privačius rėmėjus ir kitus iniciatorius profesionaliųjų menų sklaidai.</t>
  </si>
  <si>
    <t>a) Tobulinant kultūros įstaigų vertinimo sistemą, 2017 m. parengtos atnaujintos vieningos metinių veiklos ataskaitų ir veiklos planų formos, siekiant didesnio įstaigų veiklos palyginimo ir įvertinimo galimybių, veiklą vertinant pamatuojamais rodikliais  b) c) Paraiškas, pateiktas į Kultūros ir bendruomenių rėmimo programų projektų konkursą, vertina atrinkti ekspertai, atsižvelgdami į konkurso nuostatuose patvirtintus kriterijus. 2017 m. atnaujinti ir išplėsti Kultūros rėmimo programų projektų konkurso nuostatai - suformuotos tautinių bendrijų ir vietos bendruomenių programos.</t>
  </si>
  <si>
    <t>a) 2017 m. 11 darbuotojų tobulino kompetencijas ir gebėjimus Birmingeme, San Sebastiane ir Zagrebe. b) 4 asmenys dalyvavo EUROCITIES kultūros forume Taline ir 3 asmenys dalyvavo EUROCITIES kultūros forume Gente. c) Įgyvendintas ES projektas "Kultūra miestams ir regionams", toliau įgyvendinamas ES projektas "Bendradarbiavimas su kūrybinėmis laboratorijomis ir centrais, skatinant kūrybines inovacijas".</t>
  </si>
  <si>
    <t>a) 2017 m. Vilniaus miesto savivaldybės muziejai pasikeitė 14 parodų. b) M. ir J. Šlapelių namai-muziejus surengė 11 parodų bendradarbiaujant su kitomis įstaigomis ir organizacijomis. Vilniaus memorialinių muziejų direkcijos direktorė – asociacijos „Savivaldybių muziejų bendrija“ pirmininkė. Literatūr. A. Puškino muziejus kartu su partneriais Baltarusijoje parengė integruotą turistinį maršrutą. c) Literatūriniame A. Puškino muziejuje vyko 11 edukacinių programų, sukurta nauja kultūrinė svetingumo programa. M. ir J. Šlapelių namai-muziejus integruotas į 8 turistinius maršrutus, muziejaus turinys integruotas į ugdymo įstaigų turinį, parengtos 4 naujos edukacinės programos, atnaujinta 13 ekspozicijų. 2017 m. B. Grincevičiūtės memorialinio buto-muziejaus projekto metu vesti edukaciniai užsiėmimai išeivijos vaikams Lenkijoje ir Vokietijoje. 2017 m. Vilniaus memorialinių muziejų direkcija sukūrė naują papildytos realybės mobiliąją programėlę ir ja paremtą edukacinę programą „Daugiau nei matai“. 2017 m. pabaigtas įrengti interaktyvus Balio Sruogos kambarys. Vilniaus m. sav. muziejuose taip pat vyko renginiai, skirti Muziejų nakčiai, kur muziejų veikla pristatoma netradicinėmis formomis. Muziejų vykdomi renginiai įtraukti į Vilniaus miesto renginių kalendorių. Vilniuje veikia 23 muziejai.</t>
  </si>
  <si>
    <t>b) Projektuojamose viešosiose erdvėse yra numatyta galimybė čia atsirasti kultūros ir meno objektams.  Laimėję programos finansavimą įvairūs socialiniai-meniniai projektai, pastatų dekoravimo kūriniai ir skulptūros  iki 2018 m. pabaigos suformuoti kultūros ir meno erdves po atviru dangumi</t>
  </si>
  <si>
    <t xml:space="preserve">a) 2017 m. Vilniaus miesto sav. centrinės biblioteka ir jos filialai veikė optimizuotame tinkle.
b) 1) Renovuota Dzūkų biblioteka. 2) 2017 m. visos veikiančios Vilniaus miesto savivaldybės bibliotekos yra kompiuterizuotos ir teikė atitinkamas skaitytojų aptarnavimo paslaugas.                   
c) 2017 m., kaip ir kasmet, atnaujintas knygų ir leidinių fondas, papildytas naujausiomis knygomis ir leidiniais.
</t>
  </si>
  <si>
    <t>Nebuvo vykdoma, nes nenustatytas poreikis.</t>
  </si>
  <si>
    <t xml:space="preserve">2016 m. pabaigoje įvyko stadiono Grigiškėse nuomos konkursas, jo laimėtojas per 36 mėn. turi pastatyti objektą. Lietuvos beisbolo federacija siekia sudaryti 25 m. sutartį dėl aikštės Jamonto parke įrengimo. Stadiono Kaukysos g. nuomos sutartis teismo sprendimu nutraukta, bus skelbiamas naujas konkursas </t>
  </si>
  <si>
    <t>Įrengti FIFA standartus atitinkančių matmenų aikštynai prie Sirokomlės, Fabijoniškių, Senvagės mokyklų. 2018 metais atnaujinami Vilniaus Minties gimnazijos, Vilniaus Taikos progimnazijos, Vilniaus Jeruzalės progimnazijos, Vilniaus Žemynos progimnazijos, Vilniaus Radvilų gimnazijos, Vilniaus Emilijos Pliaterytės progimnazijos, Vilniaus Šv. Kristoforo gimnazijos, Vilniaus Žaros gimnazijos, Vilniaus Vytės Nemunėlio pradinės mokyklos, Vilniaus Salininkų  gimnazijos, Vilniaus Martyno Mažvydo progimnazijos futbolo aikščių dangos, bėgimo takai ir apšvietimas.</t>
  </si>
  <si>
    <t>a) įgyvendinta Vilniaus miesto didžiųjų festivalių: Vilniaus festivalis, Sirenos, Gaida, Naujasis Baltijos šokis, Kino pavasaris, Vilnius mama jazz, Vilnius jazz, Banchetto musicale programa, festivalių vykdymui pritrauktas finansavimas iš privačių rėmėjų, valstybės lėšos. 
b) miesto įvaizdžio renginiai skelbiami www.http://www.vilnius-events.lt ir kiekvienais metais atnaujinami. Atnaujintą informaciją 2017 m. užsienio rinkose reklamavo ir viešino VšĮ "GO Vilnius" didžiausias  dėmesys 2017 m. buvo skirtas prioritetinėms rinkoms - Vokietijos, Jungtinės Karalystės, Lenkijos, Latvijos).
c) buvo vykdomos – Kaziuko mugė, Valstybinių švenčių paminėjimo renginiai, tarptautinis folkloro festivalis „Skamba skamba kankliai“, „Sostinės dienos“, Kalėdos sostinėje.                                                                                                                                                                                         d) tęsiami projekto "Vilnius - Europos kultūros sostinė 2009" tęstiniai renginiai - "Gatvės muzikos diena" ir "Kultūros naktis".                                                                                                                                            e) 2017 m. įgyvendinama nauja Atminties kultūros puoselėjimo programa, pradėtas kurti interaktyvus projektas "Vilniečio pasas". Sukurti 2 nauji teminiai maršrutai turistams - "Fotogeniškas Vilnius" ir "Gatvės menas Vilniuje".</t>
  </si>
  <si>
    <t xml:space="preserve">Detaliau Vilniaus miesto savivaldybės seniūnijų 2017 m. veiklos plano ataskaitose. </t>
  </si>
  <si>
    <t>Vilniaus savivaldybė šiemet skyrė 25 tūkst. Eurų bendruomenės gyvumui, saviraiškai, iniciatyvoms ir renginiams</t>
  </si>
  <si>
    <t xml:space="preserve">a) Įkurta VŠĮ " GO VILNIUS" b) i veikia įvairios mobiliosios programos, kaip pvz.: "tvarkau miestą". Savivaldybės puslapyje www.vilnius.lt viešinami mieste vykdomi plėtros projektai.  Informacija teikiama atviras.vilnius.lt -  galimas prisijungimas prie GIS portalo, interaktyvaus žemėlapio www.maps.lt. Informacija apie Bendrojo plano keitimą, Integruotų vystymo teritorijų programą, Kaimynijų programą. c)Atnaujintas Vilniaus miesto centrinės dalies maketas, supažindinantis su miesto plėtros planais; Keičiamo Vilniaus miesto Bendrojo plano sprendiniai pristatomi bendruomenėms rengiant susitikimus su gyventojais.  </t>
  </si>
  <si>
    <r>
      <t>Nuolat vykdomas gatvių einamasis remontas, prižiūrimi ir atnaujinami želdiniai, tvarkomi šaligatviai, pėsčiųjų zonos pagrindiniuose įvažiavimuose į miestą.</t>
    </r>
    <r>
      <rPr>
        <sz val="9"/>
        <color rgb="FFFF0000"/>
        <rFont val="Tahoma"/>
        <family val="2"/>
        <charset val="186"/>
      </rPr>
      <t xml:space="preserve"> </t>
    </r>
    <r>
      <rPr>
        <sz val="9"/>
        <rFont val="Tahoma"/>
        <family val="2"/>
        <charset val="186"/>
      </rPr>
      <t>http://www.vilnius.lt/index.php?2982264478</t>
    </r>
  </si>
  <si>
    <t>a) Siekiant geriau pažinti turistų įpročius bei pasiūlyti jų lūkesčius atitinkančius produktus bei paslaugas, buvo atliktos turistų apklausos Vilniuje Kalėdinio laikotarpio metu (VšĮ GO Vilnius). Apklausų rezultatai pristatyti Vilniaus turizmo industrijos atstovams, o įžvalgos panaudotos turizmo skatinimo veikloje.                                                               
b) Kiekvieną ketvirtį parengtos Vilniaus turizmo statistikos apžvalgos ir metinė apžvalga; Pirmą kartą vykdytas Vilniaus vietinio turizmo tyrimas.  Apibendrinta medžiaga pristatyta turizmo verslo, žiniasklaidos atstovams.</t>
  </si>
  <si>
    <t>Vykdytas ES struktūrinių fondų lėšoms dalinai finansuojamų projektų „Vilniaus miesto ir regiono prioritetinių turizmo traukos vietovių e-rinkodara“ ir ,,Pietryčių Lietuvos krašto turizmo e-rinkodara“ priemonių  įgyvendinimo koordinavimas. Projektas tęstinis, priemonių galutinis įgyvendinimas -2018/2019 m. Vykdytas projekto "Dviračių turizmo trasų ir maršrutų (jungčių su Trakų ir Vilniaus rajono savivaldybėmis) ženklinimas" įgyvendinimo organizavimas. Parengtas Vilniaus miesto rajonus pristatantis projektas "Vilniaus rajonai", kurio įgyvendinimas 2018 m.</t>
  </si>
  <si>
    <t>a) Inventorizuojamas ir tiriamas miesto kultūros paveldas. Parengtos užduotys dėl teritorijos tarp Subačiaus g., Medininkų g., P. Višinskio g. ir Geležinkelio linijos kultūros vertybių inventorizavimo ir atskleidimo (istoriniai tyrimai). Parengta ir patvirtinta 18 pavienių ir kompleksinių Kultūros paveldo objektų apskaitos dokumentų - nustatytos jų vertingosios savybės. Parengti archeologiniai-žvalgybiniai tyrimai skverui ties Maironio ir Bernardinų g. sankirta. b) Informacijos apie Nekilnojamojo kultūros paveldo vertinimo tarybos veiklą ir nutartis bei svarbius klausimus Nekilnojamojo kultūros paveldo apsaugos srityje talpinimas Vilniaus miesto savivaldybės tinklapyje c) Darbai nevyko</t>
  </si>
  <si>
    <r>
      <t xml:space="preserve">b) iki 2019 m. bus sutvarkyti Rasų kapinių paminklai, koplyčios istorinės tvoros, landšaftas, infrastruktūra.  Bus sukurtas laidojimo vietų registras. Pirmųjų darbų pradžia - 2018 m. II ketvirtyje.                                                                d) parengtas „Paramos kultūros paveldo statinių,  išorės ir jų aplinkos tvarkybai skyrimo tvarkos aprašas“, kurį 2017 10 11 d. patvirtino Taryba. 2017 m. sutvarkyti 156 balkonai, Savivaldybė jiems skyrė 157391,54 Eur. paramą. </t>
    </r>
    <r>
      <rPr>
        <sz val="9"/>
        <color rgb="FFC00000"/>
        <rFont val="Tahoma"/>
        <family val="2"/>
        <charset val="186"/>
      </rPr>
      <t xml:space="preserve"> 
</t>
    </r>
    <r>
      <rPr>
        <sz val="9"/>
        <rFont val="Tahoma"/>
        <family val="2"/>
        <charset val="186"/>
      </rPr>
      <t xml:space="preserve">
Užbaigti Lukiškių aikštės konstrukcijos darbai. Aikštė tapo patogesnė renginiams ir žalesnė gamtos mylėtojams. Įrengtas naujas 2,5 m pločio dviračio takas ir 200 m ilgio A juosta. </t>
    </r>
  </si>
  <si>
    <t>Kultūros paveldo objektas Trakų Vokės dvaro sodyba ir teritorija naudota kultūros renginiams.</t>
  </si>
  <si>
    <t xml:space="preserve">Savivaldybės rengiamas darnaus judumo planas ir naujai ruošiamas bendrasis planas nustatys motorinio transporto apribojimus senamiestyje. Vilniaus g. rekonstrukcija, Savičiaus g. pritaikymas pėsčiųjų eismui ir viešai prekybai savaitgaliais, Gedimino pr. eismo ribojimo priemonės savaitgaliais ir gatvės pritaikymas viešajam maitinimui,  Stiklių g. eismo pakeitimai siekiant sumažinti transporto tranzitinius srautus per senamiestį </t>
  </si>
  <si>
    <t xml:space="preserve">Įsivertinus finansinius įsipareigojimus nuspręsta nesiekti pirmininkavimo </t>
  </si>
  <si>
    <t>Pateiktos paraiškos Šiaurės ministrų biuro daliniam finansavimui, skirtam patirties mainų vizitams finansuoti, gauti. Suaktyvinta gerosios patirties mainų paieška savivaldybei svarbiose propritetinėse srityse. Struktūriniams padaliniams skleista informacija apie galimybes teikti paraiškas įv. projektų finansavimui gauti.</t>
  </si>
  <si>
    <t>Vilniaus miesto ženklo viešinimas. Vilniaus miesto ženklas pristatymas ir viešinimas vietinei bei tarptautiniai rinkai. 2017 metais ženklas viešintas įvairiuose žiniasklaidos kanaluose (Vilniaus Kalėdų metu, Sostinės dienų metu ir kt.)</t>
  </si>
  <si>
    <t>b) 1) Projektas "Neries senvagės rekreacinės infrastruktūros įrengimas su aktyvaus poilsio ir pėsčiųjų bei dviračių trasomis" susies miesto administracinį centrą su tolesne jo dalimi "Žaliąja jungtimi". Neries krantinės turės tiesiogines sąsajas su Šnipiškėmis per senvagės dviračių  takus ir rekreacines erdves.                                                                                                               2. Dalyvauta aukštybinio pastato Konstitucijos pr. tarptautiniame architektūriniame konkurse</t>
  </si>
  <si>
    <t xml:space="preserve">a) 2018 m. bus teikiama paraiška ES finansavimui. Iki 2020 m teritorijoje bus įrengta: dviračių takai Minties g., Žirmūnų g.,Tuskulėnų g. Pėsčiųjų takai kvartalo viduje su ramaus poilsio aikštelėmis; pagrindinis skveras; vieša erdvė prie bibliotekos; sporto aikštelės  automobilių stovėjimo vietų išplėtimas, lauko prekybos vietos; visuomeninio transporto stotelė.
b) privatūs investuotojai pradeda vystyti naujus projektus suformuotuose žemės sklypuos metalinių garažų teritorijose.                                                                            c) Saugiai miesto infrastruktūrai užtikrinti kuriamos ir rekonstruojamos viešos erdvės su tinkamu apšvietimu ir dviračių takai. 
</t>
  </si>
  <si>
    <t xml:space="preserve">Rengiamas Panerių erozinio kalvyno kraštovaizdžio draustinio Specialusis planas;                                              Rengiamas Saugomu Gamtos paveldo objektų apsaugos ir tvarkymo reglamentų individualių bylų ir tvarkymo reglamentų tvirtinimas.                                                  Ruošiami Pavilnių ir Verkių apsaugos reglamentai.    </t>
  </si>
  <si>
    <r>
      <rPr>
        <sz val="9"/>
        <rFont val="Tahoma"/>
        <family val="2"/>
        <charset val="186"/>
      </rPr>
      <t xml:space="preserve">a) I etapas Parengti projektai, viešos erdvė bus įrengtos 2018 m.: Naujamiesčio skveras Algirdo g.; N.Vilnios skveras Gerovės ir Pergalės g. sankirta; Karoliniškių skveras (VE-05) kvartalo tarp L. Asanavičiūtės, V. Maciulevičiaus, V.Druskio ir Sietyno g. viduje; Šeškinės skveras su dviračių taku nuo Ukmergės g. 216 iki 192, ribojasi su Šeškinės ir Ozo gatvėmis; Lazdynų skveras (VE-02) nuo Erfurto g. 10 iki Architektų g. 19; Pašilaičių skveras (VE-09) Žemynos g. žiedo viduje; Antakalnio  parkas (VE-03) nuo P. Vileišio g. 21 iki 31 II etapas, Projektai rengiami: Justiniškių skveras (VE-12) prie Taikos g., Justiniškių g. ir Rygos g; Fabijoniškių skveras (VE-31) nuo L. Giros g. 86 iki Salomėjos Nėries g. 15; Viršuliškių skveras (VE-13) greta Viršuliškių g. 22A ir 34; Vilkpėdės skveras (VE-20) greta Savanorių pr. 42, 36, 44, 48; Grigiškių skveras (VE) tarp Kovo 11-osios ir Šviesos g. šalia bažnyčios; Verkių skveras(VER-09) prie Maumedžių g.
b) Įrengtos viešos erdvės 2017 m.: Naujininkų skveras tarp Dariaus ir Girėno g. 14 ir Telšių g. 2 ir 4; Fabijoniškių skveras nuo Fabijoniškių g. 3 iki Fabijoniškių g. 95; Pilaitės skveras (VE-06) ribojasi su Įsrutės, Tolminkiemio ir Vydūno g.   </t>
    </r>
    <r>
      <rPr>
        <sz val="9"/>
        <color rgb="FFFF0000"/>
        <rFont val="Tahoma"/>
        <family val="2"/>
        <charset val="186"/>
      </rPr>
      <t xml:space="preserve">                   </t>
    </r>
  </si>
  <si>
    <t>Atliktas atsinaujinančių išteklių energijos naudojimo potencialo Vilniaus miesto savivaldybės teritorijoje įvertinimas. Patvirtintas atsinaujinančių energijos išteklių veiklos planas.</t>
  </si>
  <si>
    <t>„110 kV orinės elektros perdavimo linijos pakeitimas kabeline nuo Ozo g. iki Šiaurinės g.“ Viso sukabeliuota 19,65 km požeminių elektros perdavimo linijų.</t>
  </si>
  <si>
    <t>a) Sukoordinuoti miesto VT eismo tvarkaraščiai su Oro uosto ir Geležinkelio stoties eismo tvarkaraščiais. Pagal įmonių darbuotojų apklausų duomenis sukoordinuoti miesto VT eismo tvarkaraščiai su įmonių darbo pradžios laiku. 
b) 2017-10 vykdyta Keleivių pasitenkinimo apklausa.
c) Įvykdytas didelės apimties keleivių srautų tyrimas. Sukurtos VT keleivių srautų kartogramos greitųjų autobusų trasose darbo dienomis rytinio ir vakarinio piko metu.
d) Nuolat atnaujinama esama informaciją Arcgis Online sistemoje. Viešinant VT infrastruktūrą šioje sistemoje sukurti nauji interaktyvūs skaitmeniniai žemėlapiai.
e) Pastoviai vykdoma keleivių srautų stebėsena. Automatinės keleivių skaičiavimo įrangos duomenys analizuojami analitinėje platformoje.
f) Pradėta vykdyti Vilniaus miesto įmonių darbuotojų apklausos. 
g) Pradėta naudoti analitinė duomenų analizavimo ir rezultatų atvaizdavimo platforma (angl. BI – Business Intelligence), leidžianti greit apdoroti didesnius duomenų kiekius.
h) 2017-09 pradėjo veikti Viešojo transporto departamento Viešojo transporto organizavimo skyriaus struktūrinis padalinys – Eismo valdymo centras (VT EVC).
i) Su AB „Lietuvos geležinkeliai“ sukurta darbo grupė dėl bendro bilieto</t>
  </si>
  <si>
    <t>a) Įrengtos naujos VT eismo juostos. b) teikiami siūlymai parengtam specialiajam  planui  tikslinti, dalyvavimas Darnaus judumo plano darbo grupėse</t>
  </si>
  <si>
    <t>a) Įdiegti esamoms transporto rūšims greitojo eismo maršrutinį tinklą, panaudojant esamas ir formuojant naujas VT eismo juostas, įgyvendinant prioritetines eismo sąlygas sankryžose;
b) Parengti Vilniaus miesto judumo planą, nustatant susisiekimo sistemos plėtros gaires ir išanalizuojant skirtingų transporto rūšių integracijos galimybes; 
c) Pradėti įgyvendinti naujos greitojo susisiekimo (atskiro arba dalinio eismo pirmumo) VT rūšies įvedimą į miesto VT sistemą, esant ekonominiam pagrindimui ir BP pakeitimui (jeigu to reikia).</t>
  </si>
  <si>
    <t>a) Projektuojama Eurovelo atkarpa tarp Žaliųjų Ežerų g. ir Vilniaus m. ribos (link Europos parko).
b) Vykdoma ranga - dviračių tako statyba palei Neries Krantinę tarp Maironio g. (darbų pabaiga 2019 m).
c) gautas statybos leidimas takui/tiltui virš T.Narbuto g.
d) Rengiami projektiniai pasiūlymai takui palei  Ukmergės g.
e) Apsvarstyti projektiniai pasiūlymai ir baigiamas rengti TP dviračių takui palei Pilaitės pr. ir T.Narbuto g.</t>
  </si>
  <si>
    <t>2017 m. pagal suderintą sąrašą su LASS šviesoforais reguliuojamose sankryžose buvo įrengta 80 specialių garsinių signalų, kiti 43 signalai įrengti rekonstruotose arba naujose sankryžose, kuriose taip pat įrengiami ir specialus sensoriniai mygtukai pritaikyti silpnaregių poreikiams (mechaninis mygtukas su vibracija, krypties rodyklė). Specialių garsinių signalų ir pėsčiųjų mygtukų plėtra nuolat vykdoma ir toliau pagal išduodamas sąlygas.</t>
  </si>
  <si>
    <t>a) Įrengtos 7 naujos šviesoforais reguliuojamos sankryžos: J. Kubiliaus g. – P. Lukšio g., Pilaitės pr. – V. Pociūno g., Savanorių pr. – Sausupio g., Kalvarijų g. – Treinio g., A. Stanevičiaus g. 2A, Kareivių g. 11, Santariškių g. 1A. b) rekonstruota 14 šviesoforais reguliuojamų sankryžų, kuriose įrengti apsaugoti posūkiai į kairę, infraraudonųjų spindulių jutikliai ir kita moderni įranga c) pasirašyta sutartis dėl Eismo valdymo sistemos atnaujinimo; d) pildyta Vilniaus miesto šviesoforinių sankryžų, bei kitų CEV sistemos posistemių duomenų bazė, kuri leidžia pagal gedimų rūšį analizuoti visų sankryžų ar posistemių veikimą bei sutrikimus. e) vykdoma ir analizuojama eismo spūsčių ir transporto srautų stebėsena; f) plečiama greičio matavimo sistema - Sanktariškių g. įrengtas greičio matuoklis, Kalvarijų g. įrengti greičo radarai įjungiantys raudoną šviesoforo signalą jeigu viršijamas leistinas greitis; g) įrengįrengtos vaizdo stebėjimo kameros eismo stebėjimui iir reguliavimui, bei saugumui sankryžose padidinti.</t>
  </si>
  <si>
    <t xml:space="preserve">a) pateikta paraiška dotacijai gauti pakuočių atliekų surinkimo priemonėms (konteineriams) įsigyti (2578 vnt.); b) 2017 m. gruodžio mėn. pasirašyta dotacijos teikimo sutartis (64450 Eur); c)  pasirašyta infrastruktūros plėtros ir infrastruktūros plėtros sutartis su VšĮ "Žaliasis taškas", VšĮ "Pakuočių tvarkymo organizacija" ir VšĮ "Gamtos ateitis" dėl 2578 konteinerių finansavimo, d) 2017 metais veikė 5 didelių gabaritų atliekų surinkimo aikštelės; e) bioskaidžių (maisto) atliekų surinkimo sistema reglamentuota Vilniaus miesto savivaldybės atliekų tvarkymo taisyklėse </t>
  </si>
  <si>
    <t xml:space="preserve">a) 2017 m. kas ketvirtį dalyvauta Į mechaninio-biologinio apdorojimo įrenginį priimamų mišrių komunalinių atliekų sudėties nustatymo stebėjimo komisijos darbe; b) vykdoma uždaryto Kariotiškių sąvartyno stebėsena </t>
  </si>
  <si>
    <t xml:space="preserve">2017 m. taryboje patvirtintas patikslintas 2010-2020 m. strateginis plėtros planas. </t>
  </si>
  <si>
    <t xml:space="preserve">a) Įvykdyti 366 aukcionai, kuriuose parduota 68 nekilnojamojo turto objektai. Gautos lėšos panaudotos prioritetiniams investiciniams projektams bei savivaldybės funkcijos vykdyti.
b) Pasirašytos 47 nuomos sutartys, nustatant didesnes nuomos kainas. Pajamos iš nuomos per 2017 metus padidėjo ⁓ 200 000 Eur.
c) Turto pardavimui naudojama el. aukcionų sistema, skirta nekilnojamojo turto pardavimas vykdyti. Apie parduodamą turtą skelbiama internete, spaudoje, reklaminiuose plakatuose mieste ir savivaldybėje, seniūnijose. 2017 metais siekiant pritraukti dar daugiau potencialių pirkėjų, apie turto pardavimą pradėta skelbti ir socialiniuose tinkluose.
</t>
  </si>
  <si>
    <t>a) Informacinių registrų sukūrimas ir įdiegimas;
b) Informacinių sistemų, palengvinančių sudaryti gyventojų, siekiančių gauti paramą, eiles, padedančių viešinti sąrašus, diegimas;
c) Teikiamų socialinių paslaugų elektrizavimas;
d) Elektrizuotų socialinių paslaugų teikimo brandos lygio didinimas.</t>
  </si>
  <si>
    <t>a) Modernizuoti vieningą atsikaitymo sistemą miesto (vietinio, priemiestinio) maršrutuose, nepriklausomai nuo transporto rūšies [2010–2020 m.]; 
b) Diegti intelektualias transporto valdymo sistemas (vežėjų stebėsena, transporto valdymas, eismo valdymas, kt.) [2016–2020 m.].</t>
  </si>
  <si>
    <t>Planuojami projektai derinami su kitomis institucijomis.
a) sukurta galimybė trečiųjų šalių platformoms integruotis su m-ticket sistema (planuoti maršrutus, pirkti bilietus ir t.t.)
b) naujuose privačiuose vežėjuose įdiegta eismo keleivių skaičiavimo sistema</t>
  </si>
  <si>
    <t>Elektroninių paslaugų sistemos diegimas ir plėtra Vilniaus mieste:
a) Teikiamų paslaugų perkėlimas į aukštesnį brandos lygį;
b) Naujų paslaugų sukūrimas ir elektrizavimas.</t>
  </si>
  <si>
    <t>a) suorganizuotos 207 VMS struktūrinių padalinių atstovų užsienio komandiruotės;
b) suorganizuoti ir koordinuoti 60 užsienio delegacijų vizitai ir susitikimai Vilniuje;
c) suorganizuotas ir koordinuotas VMS atstovavimas 52 tarptautinėse konferencijos, seminaruose, parodose ar kt. renginiuose.</t>
  </si>
  <si>
    <t>2018 m. birželio 25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</si>
</sst>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5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charset val="186"/>
    </font>
    <font>
      <sz val="10"/>
      <name val="Arial"/>
      <family val="2"/>
      <charset val="186"/>
    </font>
    <font>
      <sz val="11"/>
      <color indexed="8"/>
      <name val="Calibri"/>
      <family val="2"/>
      <charset val="186"/>
    </font>
    <font>
      <sz val="10"/>
      <name val="Arial"/>
      <family val="2"/>
      <charset val="186"/>
    </font>
    <font>
      <b/>
      <sz val="9"/>
      <color indexed="81"/>
      <name val="Tahoma"/>
      <family val="2"/>
      <charset val="186"/>
    </font>
    <font>
      <sz val="9"/>
      <color indexed="81"/>
      <name val="Tahoma"/>
      <family val="2"/>
      <charset val="186"/>
    </font>
    <font>
      <sz val="9"/>
      <name val="Tahoma"/>
      <family val="2"/>
      <charset val="186"/>
    </font>
    <font>
      <sz val="11"/>
      <color indexed="20"/>
      <name val="Calibri"/>
      <family val="2"/>
      <charset val="186"/>
    </font>
    <font>
      <sz val="11"/>
      <color indexed="60"/>
      <name val="Calibri"/>
      <family val="2"/>
      <charset val="186"/>
    </font>
    <font>
      <sz val="11"/>
      <color indexed="62"/>
      <name val="Calibri"/>
      <family val="2"/>
      <charset val="186"/>
    </font>
    <font>
      <b/>
      <sz val="11"/>
      <color indexed="52"/>
      <name val="Calibri"/>
      <family val="2"/>
      <charset val="186"/>
    </font>
    <font>
      <sz val="11"/>
      <color indexed="52"/>
      <name val="Calibri"/>
      <family val="2"/>
      <charset val="186"/>
    </font>
    <font>
      <b/>
      <sz val="11"/>
      <color indexed="9"/>
      <name val="Calibri"/>
      <family val="2"/>
      <charset val="186"/>
    </font>
    <font>
      <sz val="11"/>
      <color indexed="9"/>
      <name val="Calibri"/>
      <family val="2"/>
      <charset val="186"/>
    </font>
    <font>
      <sz val="10"/>
      <name val="Arial"/>
      <family val="2"/>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charset val="186"/>
    </font>
    <font>
      <sz val="10"/>
      <name val="TimesLT"/>
      <charset val="186"/>
    </font>
    <font>
      <u/>
      <sz val="11.1"/>
      <color indexed="12"/>
      <name val="TimesLT"/>
      <charset val="186"/>
    </font>
    <font>
      <u/>
      <sz val="11.1"/>
      <color indexed="36"/>
      <name val="TimesLT"/>
      <charset val="186"/>
    </font>
    <font>
      <b/>
      <sz val="9"/>
      <name val="Tahoma"/>
      <family val="2"/>
      <charset val="186"/>
    </font>
    <font>
      <u/>
      <sz val="11"/>
      <color indexed="12"/>
      <name val="Calibri"/>
      <family val="2"/>
      <charset val="186"/>
    </font>
    <font>
      <sz val="9"/>
      <color theme="1"/>
      <name val="Tahoma"/>
      <family val="2"/>
      <charset val="186"/>
    </font>
    <font>
      <i/>
      <sz val="9"/>
      <name val="Tahoma"/>
      <family val="2"/>
      <charset val="186"/>
    </font>
    <font>
      <i/>
      <sz val="9"/>
      <color theme="1"/>
      <name val="Tahoma"/>
      <family val="2"/>
      <charset val="186"/>
    </font>
    <font>
      <sz val="9"/>
      <color rgb="FFFF0000"/>
      <name val="Tahoma"/>
      <family val="2"/>
      <charset val="186"/>
    </font>
    <font>
      <b/>
      <i/>
      <sz val="9"/>
      <name val="Tahoma"/>
      <family val="2"/>
      <charset val="186"/>
    </font>
    <font>
      <sz val="9"/>
      <color rgb="FFC00000"/>
      <name val="Tahoma"/>
      <family val="2"/>
      <charset val="186"/>
    </font>
    <font>
      <strike/>
      <sz val="9"/>
      <name val="Tahoma"/>
      <family val="2"/>
      <charset val="186"/>
    </font>
    <font>
      <i/>
      <sz val="9"/>
      <color rgb="FFFF0000"/>
      <name val="Tahoma"/>
      <family val="2"/>
      <charset val="186"/>
    </font>
    <font>
      <sz val="9"/>
      <color theme="0"/>
      <name val="Tahoma"/>
      <family val="2"/>
      <charset val="186"/>
    </font>
    <font>
      <b/>
      <sz val="9"/>
      <color indexed="8"/>
      <name val="Tahoma"/>
      <family val="2"/>
      <charset val="186"/>
    </font>
    <font>
      <b/>
      <sz val="9"/>
      <color theme="0"/>
      <name val="Tahoma"/>
      <family val="2"/>
      <charset val="186"/>
    </font>
    <font>
      <b/>
      <sz val="9"/>
      <color theme="1"/>
      <name val="Tahoma"/>
      <family val="2"/>
      <charset val="186"/>
    </font>
    <font>
      <b/>
      <sz val="9"/>
      <color rgb="FFFF0000"/>
      <name val="Tahoma"/>
      <family val="2"/>
      <charset val="186"/>
    </font>
    <font>
      <sz val="9"/>
      <color rgb="FF000000"/>
      <name val="Tahoma"/>
      <family val="2"/>
      <charset val="186"/>
    </font>
    <font>
      <b/>
      <sz val="9"/>
      <color rgb="FF000000"/>
      <name val="Tahoma"/>
      <family val="2"/>
      <charset val="186"/>
    </font>
  </fonts>
  <fills count="51">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theme="0"/>
        <bgColor rgb="FFFFFF00"/>
      </patternFill>
    </fill>
    <fill>
      <patternFill patternType="solid">
        <fgColor theme="0"/>
        <bgColor rgb="FF000000"/>
      </patternFill>
    </fill>
    <fill>
      <patternFill patternType="solid">
        <fgColor rgb="FFFFFFFF"/>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3"/>
      </left>
      <right style="thin">
        <color indexed="63"/>
      </right>
      <top style="thin">
        <color indexed="63"/>
      </top>
      <bottom style="thin">
        <color indexed="63"/>
      </bottom>
      <diagonal/>
    </border>
    <border>
      <left style="thin">
        <color indexed="8"/>
      </left>
      <right style="thin">
        <color indexed="8"/>
      </right>
      <top style="thin">
        <color indexed="8"/>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auto="1"/>
      </left>
      <right style="thin">
        <color auto="1"/>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thin">
        <color indexed="63"/>
      </left>
      <right style="thin">
        <color indexed="63"/>
      </right>
      <top/>
      <bottom style="thin">
        <color indexed="63"/>
      </bottom>
      <diagonal/>
    </border>
    <border>
      <left style="thin">
        <color indexed="63"/>
      </left>
      <right style="thin">
        <color indexed="63"/>
      </right>
      <top style="thin">
        <color indexed="63"/>
      </top>
      <bottom/>
      <diagonal/>
    </border>
    <border>
      <left style="thin">
        <color indexed="64"/>
      </left>
      <right/>
      <top/>
      <bottom/>
      <diagonal/>
    </border>
  </borders>
  <cellStyleXfs count="113">
    <xf numFmtId="0" fontId="0" fillId="0" borderId="0"/>
    <xf numFmtId="0" fontId="7" fillId="0" borderId="0"/>
    <xf numFmtId="0" fontId="8" fillId="0" borderId="0"/>
    <xf numFmtId="0" fontId="6" fillId="0" borderId="0"/>
    <xf numFmtId="0" fontId="9" fillId="0" borderId="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19" fillId="14"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21" borderId="0" applyNumberFormat="0" applyBorder="0" applyAlignment="0" applyProtection="0"/>
    <xf numFmtId="0" fontId="13" fillId="5" borderId="0" applyNumberFormat="0" applyBorder="0" applyAlignment="0" applyProtection="0"/>
    <xf numFmtId="0" fontId="16" fillId="22" borderId="12" applyNumberFormat="0" applyAlignment="0" applyProtection="0"/>
    <xf numFmtId="0" fontId="18" fillId="23" borderId="13" applyNumberFormat="0" applyAlignment="0" applyProtection="0"/>
    <xf numFmtId="0" fontId="15" fillId="9" borderId="12" applyNumberFormat="0" applyAlignment="0" applyProtection="0"/>
    <xf numFmtId="0" fontId="17" fillId="0" borderId="14" applyNumberFormat="0" applyFill="0" applyAlignment="0" applyProtection="0"/>
    <xf numFmtId="0" fontId="14" fillId="24" borderId="0" applyNumberFormat="0" applyBorder="0" applyAlignment="0" applyProtection="0"/>
    <xf numFmtId="0" fontId="8" fillId="25" borderId="15" applyNumberFormat="0" applyFont="0" applyAlignment="0" applyProtection="0"/>
    <xf numFmtId="0" fontId="6" fillId="0" borderId="0"/>
    <xf numFmtId="0" fontId="20" fillId="0" borderId="0"/>
    <xf numFmtId="0" fontId="8" fillId="26"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8" fillId="34" borderId="0" applyNumberFormat="0" applyBorder="0" applyAlignment="0" applyProtection="0"/>
    <xf numFmtId="0" fontId="8" fillId="29" borderId="0" applyNumberFormat="0" applyBorder="0" applyAlignment="0" applyProtection="0"/>
    <xf numFmtId="0" fontId="8" fillId="32" borderId="0" applyNumberFormat="0" applyBorder="0" applyAlignment="0" applyProtection="0"/>
    <xf numFmtId="0" fontId="8" fillId="35" borderId="0" applyNumberFormat="0" applyBorder="0" applyAlignment="0" applyProtection="0"/>
    <xf numFmtId="0" fontId="19" fillId="36" borderId="0" applyNumberFormat="0" applyBorder="0" applyAlignment="0" applyProtection="0"/>
    <xf numFmtId="0" fontId="19" fillId="33" borderId="0" applyNumberFormat="0" applyBorder="0" applyAlignment="0" applyProtection="0"/>
    <xf numFmtId="0" fontId="19" fillId="34"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9" borderId="0" applyNumberFormat="0" applyBorder="0" applyAlignment="0" applyProtection="0"/>
    <xf numFmtId="0" fontId="19" fillId="40" borderId="0" applyNumberFormat="0" applyBorder="0" applyAlignment="0" applyProtection="0"/>
    <xf numFmtId="0" fontId="19" fillId="41" borderId="0" applyNumberFormat="0" applyBorder="0" applyAlignment="0" applyProtection="0"/>
    <xf numFmtId="0" fontId="19" fillId="42"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43" borderId="0" applyNumberFormat="0" applyBorder="0" applyAlignment="0" applyProtection="0"/>
    <xf numFmtId="0" fontId="13" fillId="27" borderId="0" applyNumberFormat="0" applyBorder="0" applyAlignment="0" applyProtection="0"/>
    <xf numFmtId="0" fontId="16" fillId="44" borderId="12" applyNumberFormat="0" applyAlignment="0" applyProtection="0"/>
    <xf numFmtId="0" fontId="18" fillId="45" borderId="13" applyNumberFormat="0" applyAlignment="0" applyProtection="0"/>
    <xf numFmtId="0" fontId="21" fillId="0" borderId="0" applyNumberFormat="0" applyFill="0" applyBorder="0" applyAlignment="0" applyProtection="0"/>
    <xf numFmtId="0" fontId="22" fillId="28" borderId="0" applyNumberFormat="0" applyBorder="0" applyAlignment="0" applyProtection="0"/>
    <xf numFmtId="0" fontId="23" fillId="0" borderId="16" applyNumberFormat="0" applyFill="0" applyAlignment="0" applyProtection="0"/>
    <xf numFmtId="0" fontId="24" fillId="0" borderId="17" applyNumberFormat="0" applyFill="0" applyAlignment="0" applyProtection="0"/>
    <xf numFmtId="0" fontId="25" fillId="0" borderId="18" applyNumberFormat="0" applyFill="0" applyAlignment="0" applyProtection="0"/>
    <xf numFmtId="0" fontId="25" fillId="0" borderId="0" applyNumberFormat="0" applyFill="0" applyBorder="0" applyAlignment="0" applyProtection="0"/>
    <xf numFmtId="0" fontId="15" fillId="31" borderId="12" applyNumberFormat="0" applyAlignment="0" applyProtection="0"/>
    <xf numFmtId="0" fontId="17" fillId="0" borderId="14" applyNumberFormat="0" applyFill="0" applyAlignment="0" applyProtection="0"/>
    <xf numFmtId="0" fontId="14" fillId="46" borderId="0" applyNumberFormat="0" applyBorder="0" applyAlignment="0" applyProtection="0"/>
    <xf numFmtId="0" fontId="6" fillId="47" borderId="15" applyNumberFormat="0" applyAlignment="0" applyProtection="0"/>
    <xf numFmtId="0" fontId="26" fillId="44" borderId="8" applyNumberFormat="0" applyAlignment="0" applyProtection="0"/>
    <xf numFmtId="0" fontId="27" fillId="0" borderId="0" applyNumberFormat="0" applyFill="0" applyBorder="0" applyAlignment="0" applyProtection="0"/>
    <xf numFmtId="0" fontId="28" fillId="0" borderId="19" applyNumberFormat="0" applyFill="0" applyAlignment="0" applyProtection="0"/>
    <xf numFmtId="0" fontId="29" fillId="0" borderId="0" applyNumberFormat="0" applyFill="0" applyBorder="0" applyAlignment="0" applyProtection="0"/>
    <xf numFmtId="0" fontId="30" fillId="0" borderId="0"/>
    <xf numFmtId="0" fontId="6" fillId="0" borderId="0"/>
    <xf numFmtId="0" fontId="5" fillId="0" borderId="0"/>
    <xf numFmtId="0" fontId="22" fillId="6" borderId="0" applyNumberFormat="0" applyBorder="0" applyAlignment="0" applyProtection="0"/>
    <xf numFmtId="0" fontId="26" fillId="22" borderId="8" applyNumberFormat="0" applyAlignment="0" applyProtection="0"/>
    <xf numFmtId="0" fontId="31" fillId="0" borderId="0"/>
    <xf numFmtId="0" fontId="3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4" fillId="0" borderId="0"/>
    <xf numFmtId="0" fontId="35" fillId="0" borderId="0" applyNumberFormat="0" applyFill="0" applyBorder="0" applyAlignment="0" applyProtection="0">
      <alignment vertical="top"/>
      <protection locked="0"/>
    </xf>
    <xf numFmtId="0" fontId="6"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1" fillId="0" borderId="0"/>
    <xf numFmtId="0" fontId="1" fillId="0" borderId="0"/>
    <xf numFmtId="0" fontId="1" fillId="0" borderId="0"/>
  </cellStyleXfs>
  <cellXfs count="550">
    <xf numFmtId="0" fontId="0" fillId="0" borderId="0" xfId="0"/>
    <xf numFmtId="164" fontId="12" fillId="0" borderId="1" xfId="0" applyNumberFormat="1" applyFont="1" applyFill="1" applyBorder="1" applyAlignment="1" applyProtection="1">
      <alignment horizontal="center" vertical="top"/>
      <protection locked="0"/>
    </xf>
    <xf numFmtId="164" fontId="12" fillId="0" borderId="1" xfId="3" applyNumberFormat="1" applyFont="1" applyFill="1" applyBorder="1" applyAlignment="1" applyProtection="1">
      <alignment horizontal="center" vertical="top"/>
      <protection locked="0"/>
    </xf>
    <xf numFmtId="0" fontId="0" fillId="0" borderId="0" xfId="0"/>
    <xf numFmtId="0" fontId="12" fillId="0" borderId="0" xfId="2" applyFont="1" applyFill="1" applyBorder="1" applyAlignment="1">
      <alignment horizontal="center" vertical="top" wrapText="1"/>
    </xf>
    <xf numFmtId="0" fontId="12" fillId="0" borderId="0" xfId="2" applyFont="1" applyFill="1" applyBorder="1" applyAlignment="1">
      <alignment horizontal="left" vertical="top" wrapText="1"/>
    </xf>
    <xf numFmtId="0" fontId="34" fillId="0" borderId="6" xfId="2" applyFont="1" applyFill="1" applyBorder="1" applyAlignment="1">
      <alignment horizontal="center"/>
    </xf>
    <xf numFmtId="49" fontId="12" fillId="0" borderId="3" xfId="36" applyNumberFormat="1" applyFont="1" applyFill="1" applyBorder="1" applyAlignment="1" applyProtection="1">
      <alignment horizontal="center" vertical="center" wrapText="1"/>
    </xf>
    <xf numFmtId="0" fontId="12" fillId="0" borderId="20" xfId="0" applyFont="1" applyFill="1" applyBorder="1" applyAlignment="1">
      <alignment horizontal="center" vertical="top" wrapText="1"/>
    </xf>
    <xf numFmtId="0" fontId="12" fillId="0" borderId="20" xfId="0" applyFont="1" applyFill="1" applyBorder="1" applyAlignment="1">
      <alignment horizontal="left" vertical="top" wrapText="1"/>
    </xf>
    <xf numFmtId="0" fontId="12" fillId="0" borderId="3" xfId="0" applyFont="1" applyFill="1" applyBorder="1" applyAlignment="1">
      <alignment horizontal="center" vertical="top" wrapText="1"/>
    </xf>
    <xf numFmtId="0" fontId="12" fillId="0" borderId="2" xfId="0" applyFont="1" applyFill="1" applyBorder="1" applyAlignment="1" applyProtection="1">
      <alignment horizontal="left" vertical="top" wrapText="1"/>
      <protection locked="0"/>
    </xf>
    <xf numFmtId="0" fontId="12" fillId="3" borderId="1" xfId="0" applyFont="1" applyFill="1" applyBorder="1" applyAlignment="1">
      <alignment horizontal="left" vertical="top" wrapText="1"/>
    </xf>
    <xf numFmtId="0" fontId="12" fillId="3" borderId="1" xfId="0" applyFont="1" applyFill="1" applyBorder="1" applyAlignment="1">
      <alignment horizontal="center" vertical="top" wrapText="1"/>
    </xf>
    <xf numFmtId="0" fontId="38" fillId="0" borderId="1" xfId="0" applyFont="1" applyBorder="1" applyAlignment="1">
      <alignment vertical="top" wrapText="1"/>
    </xf>
    <xf numFmtId="0" fontId="12" fillId="0" borderId="1" xfId="0" applyNumberFormat="1" applyFont="1" applyFill="1" applyBorder="1" applyAlignment="1" applyProtection="1">
      <alignment vertical="top" wrapText="1"/>
      <protection locked="0"/>
    </xf>
    <xf numFmtId="0" fontId="12" fillId="0" borderId="1" xfId="0" applyFont="1" applyFill="1" applyBorder="1" applyAlignment="1" applyProtection="1">
      <alignment horizontal="center" vertical="top" wrapText="1"/>
    </xf>
    <xf numFmtId="0" fontId="12" fillId="0" borderId="1" xfId="0" applyFont="1" applyBorder="1" applyAlignment="1">
      <alignment horizontal="left" vertical="top" wrapText="1"/>
    </xf>
    <xf numFmtId="0" fontId="36" fillId="0" borderId="1" xfId="0" applyFont="1" applyFill="1" applyBorder="1" applyAlignment="1">
      <alignment vertical="top" wrapText="1"/>
    </xf>
    <xf numFmtId="0" fontId="12" fillId="0" borderId="3" xfId="1" applyFont="1" applyFill="1" applyBorder="1" applyAlignment="1">
      <alignment horizontal="center" vertical="center" wrapText="1"/>
    </xf>
    <xf numFmtId="49" fontId="12" fillId="0" borderId="3" xfId="1" applyNumberFormat="1" applyFont="1" applyFill="1" applyBorder="1" applyAlignment="1">
      <alignment horizontal="center" vertical="center" wrapText="1"/>
    </xf>
    <xf numFmtId="0" fontId="12" fillId="0" borderId="3" xfId="1" applyFont="1" applyFill="1" applyBorder="1" applyAlignment="1" applyProtection="1">
      <alignment horizontal="center" vertical="center" wrapText="1"/>
      <protection locked="0"/>
    </xf>
    <xf numFmtId="0" fontId="12" fillId="0" borderId="3" xfId="1" applyFont="1" applyFill="1" applyBorder="1" applyAlignment="1" applyProtection="1">
      <alignment horizontal="center" vertical="center" wrapText="1"/>
    </xf>
    <xf numFmtId="49" fontId="12" fillId="0" borderId="3" xfId="1" applyNumberFormat="1" applyFont="1" applyFill="1" applyBorder="1" applyAlignment="1" applyProtection="1">
      <alignment horizontal="center" vertical="center" wrapText="1"/>
    </xf>
    <xf numFmtId="0" fontId="39" fillId="0" borderId="1" xfId="3" applyFont="1" applyFill="1" applyBorder="1" applyAlignment="1">
      <alignment horizontal="center" vertical="top" wrapText="1"/>
    </xf>
    <xf numFmtId="0" fontId="12" fillId="2" borderId="1" xfId="0" applyFont="1" applyFill="1" applyBorder="1" applyAlignment="1">
      <alignment vertical="top" wrapText="1"/>
    </xf>
    <xf numFmtId="0" fontId="12" fillId="0" borderId="1" xfId="3" applyFont="1" applyFill="1" applyBorder="1" applyAlignment="1">
      <alignment horizontal="left" vertical="top" wrapText="1"/>
    </xf>
    <xf numFmtId="0" fontId="12" fillId="2" borderId="1" xfId="0" applyFont="1" applyFill="1" applyBorder="1" applyAlignment="1">
      <alignment horizontal="center" vertical="top" wrapText="1"/>
    </xf>
    <xf numFmtId="0" fontId="12" fillId="0" borderId="2" xfId="0" applyFont="1" applyFill="1" applyBorder="1" applyAlignment="1">
      <alignment horizontal="center" vertical="top" wrapText="1"/>
    </xf>
    <xf numFmtId="0" fontId="12" fillId="0" borderId="1" xfId="4" applyFont="1" applyFill="1" applyBorder="1" applyAlignment="1">
      <alignment horizontal="center" vertical="top" wrapText="1"/>
    </xf>
    <xf numFmtId="0" fontId="12" fillId="0" borderId="1" xfId="4" applyFont="1" applyFill="1" applyBorder="1" applyAlignment="1">
      <alignment horizontal="left" vertical="top" wrapText="1"/>
    </xf>
    <xf numFmtId="0" fontId="12" fillId="2" borderId="1" xfId="4" applyFont="1" applyFill="1" applyBorder="1" applyAlignment="1">
      <alignment horizontal="center" vertical="top" wrapText="1"/>
    </xf>
    <xf numFmtId="0" fontId="37" fillId="2" borderId="1" xfId="4" applyFont="1" applyFill="1" applyBorder="1" applyAlignment="1">
      <alignment horizontal="left" vertical="top" wrapText="1"/>
    </xf>
    <xf numFmtId="0" fontId="12" fillId="0" borderId="1" xfId="0" applyFont="1" applyBorder="1" applyAlignment="1">
      <alignment horizontal="left" vertical="top"/>
    </xf>
    <xf numFmtId="0" fontId="12" fillId="0" borderId="7" xfId="0" applyFont="1" applyFill="1" applyBorder="1" applyAlignment="1" applyProtection="1">
      <alignment horizontal="center" vertical="top" wrapText="1"/>
    </xf>
    <xf numFmtId="0" fontId="12" fillId="0" borderId="2" xfId="0" applyFont="1" applyBorder="1" applyAlignment="1" applyProtection="1">
      <alignment horizontal="left" vertical="top" wrapText="1"/>
      <protection locked="0"/>
    </xf>
    <xf numFmtId="0" fontId="12" fillId="0" borderId="2" xfId="0" applyFont="1" applyFill="1" applyBorder="1" applyAlignment="1">
      <alignment horizontal="left" vertical="top" wrapText="1"/>
    </xf>
    <xf numFmtId="0" fontId="38" fillId="0" borderId="2" xfId="0" applyFont="1" applyBorder="1" applyAlignment="1">
      <alignment vertical="top" wrapText="1"/>
    </xf>
    <xf numFmtId="0" fontId="12" fillId="0" borderId="1" xfId="3" applyNumberFormat="1" applyFont="1" applyFill="1" applyBorder="1" applyAlignment="1" applyProtection="1">
      <alignment horizontal="left" vertical="top" wrapText="1"/>
      <protection locked="0"/>
    </xf>
    <xf numFmtId="0" fontId="12" fillId="0" borderId="4" xfId="0" applyFont="1" applyFill="1" applyBorder="1" applyAlignment="1" applyProtection="1">
      <alignment vertical="top" wrapText="1"/>
      <protection locked="0"/>
    </xf>
    <xf numFmtId="164" fontId="34" fillId="0" borderId="0" xfId="0" applyNumberFormat="1" applyFont="1" applyFill="1" applyAlignment="1" applyProtection="1">
      <alignment horizontal="center"/>
      <protection locked="0"/>
    </xf>
    <xf numFmtId="0" fontId="12" fillId="0" borderId="9" xfId="3" applyNumberFormat="1" applyFont="1" applyFill="1" applyBorder="1" applyAlignment="1" applyProtection="1">
      <alignment horizontal="left" vertical="top" wrapText="1"/>
      <protection locked="0"/>
    </xf>
    <xf numFmtId="0" fontId="12" fillId="0" borderId="9" xfId="3" applyFont="1" applyFill="1" applyBorder="1" applyAlignment="1" applyProtection="1">
      <alignment horizontal="left" vertical="top" wrapText="1"/>
      <protection locked="0"/>
    </xf>
    <xf numFmtId="0" fontId="12" fillId="0" borderId="1" xfId="4" applyFont="1" applyFill="1" applyBorder="1" applyAlignment="1" applyProtection="1">
      <alignment horizontal="center" vertical="top" wrapText="1"/>
    </xf>
    <xf numFmtId="0" fontId="37" fillId="0" borderId="1" xfId="4" applyFont="1" applyFill="1" applyBorder="1" applyAlignment="1">
      <alignment horizontal="left" vertical="top" wrapText="1"/>
    </xf>
    <xf numFmtId="0" fontId="37" fillId="2" borderId="1" xfId="80" applyFont="1" applyFill="1" applyBorder="1" applyAlignment="1" applyProtection="1">
      <alignment horizontal="left" vertical="top" wrapText="1"/>
      <protection locked="0"/>
    </xf>
    <xf numFmtId="0" fontId="12" fillId="0" borderId="1" xfId="4" applyFont="1" applyBorder="1" applyAlignment="1" applyProtection="1">
      <alignment horizontal="left" vertical="top" wrapText="1"/>
      <protection locked="0"/>
    </xf>
    <xf numFmtId="0" fontId="12" fillId="0" borderId="3" xfId="4" applyFont="1" applyFill="1" applyBorder="1" applyAlignment="1" applyProtection="1">
      <alignment horizontal="center" vertical="top" wrapText="1"/>
    </xf>
    <xf numFmtId="0" fontId="12" fillId="2" borderId="1" xfId="80" applyFont="1" applyFill="1" applyBorder="1" applyAlignment="1" applyProtection="1">
      <alignment horizontal="left" vertical="top" wrapText="1"/>
      <protection locked="0"/>
    </xf>
    <xf numFmtId="0" fontId="12" fillId="2" borderId="1" xfId="80" applyFont="1" applyFill="1" applyBorder="1" applyAlignment="1" applyProtection="1">
      <alignment vertical="top" wrapText="1" shrinkToFit="1"/>
      <protection locked="0"/>
    </xf>
    <xf numFmtId="0" fontId="12" fillId="0" borderId="1" xfId="4" applyFont="1" applyFill="1" applyBorder="1" applyAlignment="1" applyProtection="1">
      <alignment vertical="top" wrapText="1"/>
      <protection locked="0"/>
    </xf>
    <xf numFmtId="0" fontId="12" fillId="0" borderId="1" xfId="80" applyNumberFormat="1" applyFont="1" applyFill="1" applyBorder="1" applyAlignment="1" applyProtection="1">
      <alignment vertical="top" wrapText="1"/>
      <protection locked="0"/>
    </xf>
    <xf numFmtId="0" fontId="12" fillId="0" borderId="1" xfId="4" applyFont="1" applyFill="1" applyBorder="1" applyAlignment="1" applyProtection="1">
      <alignment horizontal="left" vertical="top" wrapText="1"/>
      <protection locked="0"/>
    </xf>
    <xf numFmtId="0" fontId="37" fillId="0" borderId="1" xfId="4" applyFont="1" applyFill="1" applyBorder="1" applyAlignment="1" applyProtection="1">
      <alignment horizontal="left" vertical="top" wrapText="1"/>
      <protection locked="0"/>
    </xf>
    <xf numFmtId="0" fontId="12" fillId="2" borderId="1" xfId="80" applyFont="1" applyFill="1" applyBorder="1" applyAlignment="1" applyProtection="1">
      <alignment vertical="top" wrapText="1"/>
      <protection locked="0"/>
    </xf>
    <xf numFmtId="0" fontId="12" fillId="0" borderId="3" xfId="36" applyFont="1" applyFill="1" applyBorder="1" applyAlignment="1">
      <alignment horizontal="center" vertical="center" wrapText="1"/>
    </xf>
    <xf numFmtId="49" fontId="12" fillId="0" borderId="3" xfId="36" applyNumberFormat="1" applyFont="1" applyFill="1" applyBorder="1" applyAlignment="1">
      <alignment horizontal="center" vertical="center" wrapText="1"/>
    </xf>
    <xf numFmtId="0" fontId="12" fillId="2" borderId="3" xfId="36" applyFont="1" applyFill="1" applyBorder="1" applyAlignment="1">
      <alignment horizontal="center" vertical="center" wrapText="1"/>
    </xf>
    <xf numFmtId="0" fontId="12" fillId="2" borderId="3" xfId="36" applyFont="1" applyFill="1" applyBorder="1" applyAlignment="1" applyProtection="1">
      <alignment horizontal="center" vertical="center" wrapText="1"/>
      <protection locked="0"/>
    </xf>
    <xf numFmtId="0" fontId="12" fillId="2" borderId="1" xfId="2" applyFont="1" applyFill="1" applyBorder="1" applyAlignment="1">
      <alignment horizontal="center" vertical="top" wrapText="1"/>
    </xf>
    <xf numFmtId="0" fontId="12" fillId="2" borderId="1" xfId="2" applyFont="1" applyFill="1" applyBorder="1" applyAlignment="1">
      <alignment horizontal="left" vertical="top" wrapText="1"/>
    </xf>
    <xf numFmtId="0" fontId="12" fillId="2" borderId="1" xfId="80" applyFont="1" applyFill="1" applyBorder="1" applyAlignment="1">
      <alignment horizontal="center" vertical="top" wrapText="1"/>
    </xf>
    <xf numFmtId="0" fontId="12" fillId="2" borderId="1" xfId="2" applyFont="1" applyFill="1" applyBorder="1" applyAlignment="1" applyProtection="1">
      <alignment horizontal="left" vertical="top" wrapText="1"/>
      <protection locked="0"/>
    </xf>
    <xf numFmtId="0" fontId="12" fillId="0" borderId="1" xfId="80" applyFont="1" applyFill="1" applyBorder="1" applyAlignment="1">
      <alignment horizontal="left" vertical="top" wrapText="1"/>
    </xf>
    <xf numFmtId="0" fontId="12" fillId="0" borderId="1" xfId="2" applyFont="1" applyBorder="1" applyAlignment="1" applyProtection="1">
      <alignment horizontal="left" vertical="top" wrapText="1"/>
      <protection locked="0"/>
    </xf>
    <xf numFmtId="0" fontId="12" fillId="0" borderId="1" xfId="2" applyFont="1" applyFill="1" applyBorder="1" applyAlignment="1" applyProtection="1">
      <alignment vertical="top" wrapText="1"/>
      <protection locked="0"/>
    </xf>
    <xf numFmtId="49" fontId="12" fillId="2" borderId="1" xfId="2" applyNumberFormat="1" applyFont="1" applyFill="1" applyBorder="1" applyAlignment="1" applyProtection="1">
      <alignment vertical="top" wrapText="1"/>
      <protection locked="0"/>
    </xf>
    <xf numFmtId="0" fontId="12" fillId="2" borderId="4" xfId="2" applyNumberFormat="1" applyFont="1" applyFill="1" applyBorder="1" applyAlignment="1" applyProtection="1">
      <alignment vertical="top" wrapText="1"/>
      <protection locked="0"/>
    </xf>
    <xf numFmtId="0" fontId="12" fillId="2" borderId="4" xfId="0" applyFont="1" applyFill="1" applyBorder="1" applyAlignment="1">
      <alignment horizontal="left" vertical="top" wrapText="1"/>
    </xf>
    <xf numFmtId="0" fontId="12" fillId="2" borderId="4" xfId="80" applyFont="1" applyFill="1" applyBorder="1" applyAlignment="1" applyProtection="1">
      <alignment vertical="top" wrapText="1"/>
      <protection locked="0"/>
    </xf>
    <xf numFmtId="0" fontId="12" fillId="2" borderId="1" xfId="80" applyNumberFormat="1" applyFont="1" applyFill="1" applyBorder="1" applyAlignment="1">
      <alignment vertical="top" wrapText="1"/>
    </xf>
    <xf numFmtId="0" fontId="37" fillId="2" borderId="1" xfId="4" applyFont="1" applyFill="1" applyBorder="1" applyAlignment="1" applyProtection="1">
      <alignment vertical="top" wrapText="1"/>
      <protection locked="0"/>
    </xf>
    <xf numFmtId="0" fontId="12" fillId="2" borderId="1" xfId="2" applyFont="1" applyFill="1" applyBorder="1" applyAlignment="1" applyProtection="1">
      <alignment vertical="top"/>
      <protection locked="0"/>
    </xf>
    <xf numFmtId="0" fontId="12" fillId="0" borderId="1" xfId="2" applyFont="1" applyBorder="1" applyAlignment="1" applyProtection="1">
      <alignment vertical="top"/>
      <protection locked="0"/>
    </xf>
    <xf numFmtId="0" fontId="12" fillId="2" borderId="4" xfId="0" applyFont="1" applyFill="1" applyBorder="1" applyAlignment="1">
      <alignment vertical="top" wrapText="1"/>
    </xf>
    <xf numFmtId="0" fontId="12" fillId="2" borderId="1" xfId="2" applyNumberFormat="1" applyFont="1" applyFill="1" applyBorder="1" applyAlignment="1" applyProtection="1">
      <alignment vertical="top" wrapText="1"/>
      <protection locked="0"/>
    </xf>
    <xf numFmtId="0" fontId="37" fillId="2" borderId="4" xfId="2" applyFont="1" applyFill="1" applyBorder="1" applyAlignment="1" applyProtection="1">
      <alignment vertical="top" wrapText="1"/>
      <protection locked="0"/>
    </xf>
    <xf numFmtId="0" fontId="12" fillId="2" borderId="1" xfId="37" applyFont="1" applyFill="1" applyBorder="1" applyAlignment="1">
      <alignment horizontal="center" vertical="top" wrapText="1"/>
    </xf>
    <xf numFmtId="0" fontId="36" fillId="0" borderId="1" xfId="0" applyFont="1" applyBorder="1" applyAlignment="1">
      <alignment horizontal="center" vertical="top"/>
    </xf>
    <xf numFmtId="0" fontId="12" fillId="2" borderId="1" xfId="81" applyFont="1" applyFill="1" applyBorder="1" applyAlignment="1">
      <alignment horizontal="left" vertical="top" wrapText="1"/>
    </xf>
    <xf numFmtId="0" fontId="37" fillId="2" borderId="1" xfId="0" applyFont="1" applyFill="1" applyBorder="1" applyAlignment="1">
      <alignment horizontal="left" vertical="top"/>
    </xf>
    <xf numFmtId="0" fontId="37" fillId="0" borderId="1" xfId="0" applyFont="1" applyFill="1" applyBorder="1" applyAlignment="1">
      <alignment horizontal="left" vertical="top"/>
    </xf>
    <xf numFmtId="0" fontId="12" fillId="0" borderId="1" xfId="37" applyFont="1" applyFill="1" applyBorder="1" applyAlignment="1">
      <alignment horizontal="center" vertical="top" wrapText="1"/>
    </xf>
    <xf numFmtId="0" fontId="12" fillId="0" borderId="1" xfId="36" applyFont="1" applyFill="1" applyBorder="1" applyAlignment="1">
      <alignment horizontal="center" vertical="center" wrapText="1"/>
    </xf>
    <xf numFmtId="49" fontId="12" fillId="0" borderId="1" xfId="36" applyNumberFormat="1" applyFont="1" applyFill="1" applyBorder="1" applyAlignment="1">
      <alignment horizontal="center" vertical="center" wrapText="1"/>
    </xf>
    <xf numFmtId="0" fontId="12" fillId="2" borderId="1" xfId="36" applyFont="1" applyFill="1" applyBorder="1" applyAlignment="1">
      <alignment horizontal="center" vertical="center" wrapText="1"/>
    </xf>
    <xf numFmtId="0" fontId="12" fillId="2" borderId="1" xfId="36" applyFont="1" applyFill="1" applyBorder="1" applyAlignment="1" applyProtection="1">
      <alignment horizontal="center" vertical="center" wrapText="1"/>
      <protection locked="0"/>
    </xf>
    <xf numFmtId="0" fontId="12" fillId="0" borderId="1" xfId="36" applyFont="1" applyFill="1" applyBorder="1" applyAlignment="1" applyProtection="1">
      <alignment horizontal="center" vertical="center" wrapText="1"/>
      <protection locked="0"/>
    </xf>
    <xf numFmtId="0" fontId="39" fillId="0" borderId="1" xfId="0" applyFont="1" applyFill="1" applyBorder="1" applyAlignment="1">
      <alignment horizontal="center" vertical="top" wrapText="1"/>
    </xf>
    <xf numFmtId="0" fontId="39" fillId="0" borderId="1" xfId="0" applyFont="1" applyFill="1" applyBorder="1" applyAlignment="1">
      <alignment horizontal="left" vertical="top" wrapText="1"/>
    </xf>
    <xf numFmtId="0" fontId="39" fillId="0" borderId="1" xfId="0" applyNumberFormat="1" applyFont="1" applyFill="1" applyBorder="1" applyAlignment="1" applyProtection="1">
      <alignment horizontal="left" vertical="top" wrapText="1"/>
      <protection locked="0"/>
    </xf>
    <xf numFmtId="0" fontId="36" fillId="0" borderId="1" xfId="0" applyFont="1" applyFill="1" applyBorder="1" applyAlignment="1" applyProtection="1">
      <alignment vertical="top" wrapText="1"/>
      <protection locked="0"/>
    </xf>
    <xf numFmtId="0" fontId="36" fillId="0" borderId="1" xfId="0" applyFont="1" applyBorder="1" applyAlignment="1">
      <alignment vertical="top" wrapText="1"/>
    </xf>
    <xf numFmtId="0" fontId="12" fillId="0" borderId="1" xfId="3" applyFont="1" applyFill="1" applyBorder="1" applyAlignment="1">
      <alignment vertical="top" wrapText="1"/>
    </xf>
    <xf numFmtId="0" fontId="12" fillId="0" borderId="1" xfId="88" applyFont="1" applyFill="1" applyBorder="1" applyAlignment="1" applyProtection="1">
      <alignment vertical="top" wrapText="1"/>
    </xf>
    <xf numFmtId="0" fontId="12" fillId="0" borderId="1" xfId="0" applyFont="1" applyFill="1" applyBorder="1" applyAlignment="1">
      <alignment horizontal="left" vertical="top" wrapText="1"/>
    </xf>
    <xf numFmtId="0" fontId="12" fillId="0" borderId="1" xfId="2" applyFont="1" applyFill="1" applyBorder="1" applyAlignment="1">
      <alignment horizontal="center" vertical="top" wrapText="1"/>
    </xf>
    <xf numFmtId="0" fontId="34" fillId="0" borderId="1" xfId="0" applyFont="1" applyFill="1" applyBorder="1" applyAlignment="1" applyProtection="1">
      <alignment vertical="top" wrapText="1"/>
      <protection locked="0"/>
    </xf>
    <xf numFmtId="0" fontId="12" fillId="0" borderId="1" xfId="2" applyFont="1" applyFill="1" applyBorder="1" applyAlignment="1">
      <alignment horizontal="left" vertical="top" wrapText="1"/>
    </xf>
    <xf numFmtId="0" fontId="12" fillId="0" borderId="10" xfId="2" applyFont="1" applyFill="1" applyBorder="1" applyAlignment="1">
      <alignment horizontal="left" vertical="top" wrapText="1"/>
    </xf>
    <xf numFmtId="0" fontId="12" fillId="0" borderId="1" xfId="80" applyFont="1" applyFill="1" applyBorder="1" applyAlignment="1" applyProtection="1">
      <alignment vertical="top" wrapText="1"/>
      <protection locked="0"/>
    </xf>
    <xf numFmtId="0" fontId="12" fillId="0" borderId="1" xfId="80" applyFont="1" applyFill="1" applyBorder="1" applyAlignment="1" applyProtection="1">
      <alignment horizontal="left" vertical="top" wrapText="1"/>
      <protection locked="0"/>
    </xf>
    <xf numFmtId="0" fontId="12" fillId="2" borderId="1" xfId="2" applyFont="1" applyFill="1" applyBorder="1" applyAlignment="1" applyProtection="1">
      <alignment vertical="top" wrapText="1"/>
      <protection locked="0"/>
    </xf>
    <xf numFmtId="0" fontId="12" fillId="2" borderId="4" xfId="2" applyFont="1" applyFill="1" applyBorder="1" applyAlignment="1" applyProtection="1">
      <alignment vertical="top" wrapText="1"/>
      <protection locked="0"/>
    </xf>
    <xf numFmtId="0" fontId="12" fillId="0" borderId="4" xfId="0" applyFont="1" applyFill="1" applyBorder="1" applyAlignment="1" applyProtection="1">
      <alignment horizontal="center" vertical="top" wrapText="1"/>
    </xf>
    <xf numFmtId="0" fontId="12" fillId="0" borderId="1" xfId="0" applyFont="1" applyBorder="1" applyAlignment="1">
      <alignment horizontal="center" vertical="top" wrapText="1"/>
    </xf>
    <xf numFmtId="0" fontId="12" fillId="0" borderId="1" xfId="0" applyFont="1" applyBorder="1" applyAlignment="1">
      <alignment vertical="top" wrapText="1"/>
    </xf>
    <xf numFmtId="0" fontId="12" fillId="0" borderId="1" xfId="0" applyFont="1" applyFill="1" applyBorder="1" applyAlignment="1">
      <alignment vertical="top" wrapText="1"/>
    </xf>
    <xf numFmtId="1" fontId="12" fillId="0" borderId="1" xfId="0" applyNumberFormat="1" applyFont="1" applyFill="1" applyBorder="1" applyAlignment="1">
      <alignment horizontal="center" vertical="top" wrapText="1"/>
    </xf>
    <xf numFmtId="0" fontId="37" fillId="0" borderId="1" xfId="0" applyFont="1" applyBorder="1" applyAlignment="1">
      <alignment vertical="top" wrapText="1"/>
    </xf>
    <xf numFmtId="0" fontId="37" fillId="0" borderId="1" xfId="0" applyFont="1" applyFill="1" applyBorder="1" applyAlignment="1">
      <alignment vertical="top" wrapText="1"/>
    </xf>
    <xf numFmtId="0" fontId="12" fillId="0" borderId="4" xfId="3" applyFont="1" applyFill="1" applyBorder="1" applyAlignment="1" applyProtection="1">
      <alignment horizontal="center" vertical="top" wrapText="1"/>
    </xf>
    <xf numFmtId="0" fontId="12" fillId="2" borderId="3" xfId="36" applyFont="1" applyFill="1" applyBorder="1" applyAlignment="1" applyProtection="1">
      <alignment horizontal="center" vertical="center" wrapText="1"/>
    </xf>
    <xf numFmtId="0" fontId="12" fillId="0" borderId="3" xfId="89" applyFont="1" applyBorder="1" applyAlignment="1" applyProtection="1">
      <alignment vertical="top" wrapText="1"/>
      <protection locked="0"/>
    </xf>
    <xf numFmtId="0" fontId="12" fillId="0" borderId="1" xfId="80" applyFont="1" applyFill="1" applyBorder="1" applyAlignment="1">
      <alignment horizontal="center" vertical="top" wrapText="1"/>
    </xf>
    <xf numFmtId="0" fontId="34" fillId="0" borderId="6" xfId="2" applyFont="1" applyFill="1" applyBorder="1"/>
    <xf numFmtId="0" fontId="12" fillId="0" borderId="1" xfId="2" applyNumberFormat="1" applyFont="1" applyFill="1" applyBorder="1" applyAlignment="1" applyProtection="1">
      <alignment vertical="top" wrapText="1"/>
      <protection locked="0"/>
    </xf>
    <xf numFmtId="0" fontId="12" fillId="2" borderId="1" xfId="0" applyFont="1" applyFill="1" applyBorder="1" applyAlignment="1" applyProtection="1">
      <alignment horizontal="left" vertical="top" wrapText="1"/>
      <protection locked="0"/>
    </xf>
    <xf numFmtId="0" fontId="12" fillId="2" borderId="1" xfId="0" applyFont="1" applyFill="1" applyBorder="1" applyAlignment="1" applyProtection="1">
      <alignment vertical="top" wrapText="1"/>
      <protection locked="0"/>
    </xf>
    <xf numFmtId="0" fontId="37" fillId="2" borderId="1" xfId="0" applyFont="1" applyFill="1" applyBorder="1" applyAlignment="1" applyProtection="1">
      <alignment vertical="top" wrapText="1"/>
      <protection locked="0"/>
    </xf>
    <xf numFmtId="0" fontId="12" fillId="0" borderId="1" xfId="0" applyFont="1" applyFill="1" applyBorder="1" applyAlignment="1" applyProtection="1">
      <alignment vertical="top" wrapText="1"/>
      <protection locked="0"/>
    </xf>
    <xf numFmtId="0" fontId="12" fillId="0" borderId="1" xfId="3" applyFont="1" applyFill="1" applyBorder="1" applyAlignment="1" applyProtection="1">
      <alignment vertical="top" wrapText="1"/>
      <protection locked="0"/>
    </xf>
    <xf numFmtId="0" fontId="12" fillId="0" borderId="1" xfId="0" applyFont="1" applyFill="1" applyBorder="1" applyAlignment="1">
      <alignment horizontal="center" vertical="top"/>
    </xf>
    <xf numFmtId="0" fontId="37" fillId="0" borderId="1" xfId="0" applyFont="1" applyFill="1" applyBorder="1" applyAlignment="1" applyProtection="1">
      <alignment vertical="top" wrapText="1"/>
      <protection locked="0"/>
    </xf>
    <xf numFmtId="0" fontId="12" fillId="0" borderId="1" xfId="89" applyFont="1" applyFill="1" applyBorder="1" applyAlignment="1" applyProtection="1">
      <alignment vertical="top" wrapText="1"/>
      <protection locked="0"/>
    </xf>
    <xf numFmtId="0" fontId="12" fillId="49" borderId="1" xfId="89" applyFont="1" applyFill="1" applyBorder="1" applyAlignment="1" applyProtection="1">
      <alignment vertical="top" wrapText="1"/>
      <protection locked="0"/>
    </xf>
    <xf numFmtId="0" fontId="12" fillId="2" borderId="1" xfId="89" applyFont="1" applyFill="1" applyBorder="1" applyAlignment="1" applyProtection="1">
      <alignment vertical="top" wrapText="1"/>
      <protection locked="0"/>
    </xf>
    <xf numFmtId="0" fontId="37" fillId="2" borderId="1" xfId="80" applyFont="1" applyFill="1" applyBorder="1" applyAlignment="1">
      <alignment horizontal="left" vertical="top" wrapText="1"/>
    </xf>
    <xf numFmtId="0" fontId="37" fillId="0" borderId="1" xfId="0" applyFont="1" applyFill="1" applyBorder="1" applyAlignment="1">
      <alignment horizontal="left" vertical="top" wrapText="1"/>
    </xf>
    <xf numFmtId="0" fontId="12" fillId="0" borderId="1" xfId="89" applyFont="1" applyBorder="1" applyAlignment="1" applyProtection="1">
      <alignment vertical="top" wrapText="1"/>
      <protection locked="0"/>
    </xf>
    <xf numFmtId="0" fontId="12" fillId="2" borderId="1" xfId="0" applyFont="1" applyFill="1" applyBorder="1" applyAlignment="1">
      <alignment horizontal="left" vertical="top" wrapText="1"/>
    </xf>
    <xf numFmtId="0" fontId="12" fillId="0" borderId="20" xfId="0" applyFont="1" applyFill="1" applyBorder="1" applyAlignment="1" applyProtection="1">
      <alignment horizontal="left" vertical="top" wrapText="1"/>
      <protection locked="0"/>
    </xf>
    <xf numFmtId="49" fontId="12" fillId="0" borderId="1" xfId="0" applyNumberFormat="1" applyFont="1" applyBorder="1" applyAlignment="1" applyProtection="1">
      <alignment horizontal="left" vertical="top" wrapText="1"/>
      <protection locked="0"/>
    </xf>
    <xf numFmtId="0" fontId="12" fillId="0" borderId="1" xfId="0" applyFont="1" applyFill="1" applyBorder="1" applyAlignment="1">
      <alignment horizontal="center" vertical="top" wrapText="1"/>
    </xf>
    <xf numFmtId="0" fontId="12" fillId="0" borderId="1" xfId="0" applyFont="1" applyFill="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1" xfId="0" applyFont="1" applyBorder="1" applyAlignment="1" applyProtection="1">
      <alignment vertical="top" wrapText="1"/>
      <protection locked="0"/>
    </xf>
    <xf numFmtId="0" fontId="12" fillId="0" borderId="1" xfId="0" applyFont="1" applyBorder="1" applyAlignment="1" applyProtection="1">
      <alignment vertical="top"/>
      <protection locked="0"/>
    </xf>
    <xf numFmtId="0" fontId="12" fillId="0" borderId="3" xfId="0" applyFont="1" applyFill="1" applyBorder="1" applyAlignment="1" applyProtection="1">
      <alignment vertical="top" wrapText="1"/>
      <protection locked="0"/>
    </xf>
    <xf numFmtId="164" fontId="12" fillId="0" borderId="1" xfId="0" applyNumberFormat="1" applyFont="1" applyFill="1" applyBorder="1" applyAlignment="1" applyProtection="1">
      <alignment horizontal="center" vertical="top" wrapText="1"/>
      <protection locked="0"/>
    </xf>
    <xf numFmtId="0" fontId="37" fillId="0" borderId="1" xfId="3" applyFont="1" applyFill="1" applyBorder="1" applyAlignment="1" applyProtection="1">
      <alignment horizontal="left" vertical="top" wrapText="1"/>
      <protection locked="0"/>
    </xf>
    <xf numFmtId="0" fontId="12" fillId="0" borderId="3" xfId="3" applyFont="1" applyFill="1" applyBorder="1" applyAlignment="1" applyProtection="1">
      <alignment horizontal="left" vertical="top" wrapText="1"/>
      <protection locked="0"/>
    </xf>
    <xf numFmtId="0" fontId="12" fillId="0" borderId="3" xfId="3" applyNumberFormat="1" applyFont="1" applyFill="1" applyBorder="1" applyAlignment="1" applyProtection="1">
      <alignment horizontal="left" vertical="top" wrapText="1"/>
      <protection locked="0"/>
    </xf>
    <xf numFmtId="0" fontId="41" fillId="0" borderId="1" xfId="3" applyFont="1" applyFill="1" applyBorder="1" applyAlignment="1" applyProtection="1">
      <alignment horizontal="left" vertical="top" wrapText="1"/>
      <protection locked="0"/>
    </xf>
    <xf numFmtId="0" fontId="39" fillId="0" borderId="1" xfId="2" applyFont="1" applyFill="1" applyBorder="1" applyAlignment="1">
      <alignment horizontal="left" vertical="top" wrapText="1"/>
    </xf>
    <xf numFmtId="0" fontId="12" fillId="0" borderId="1" xfId="0" applyNumberFormat="1" applyFont="1" applyFill="1" applyBorder="1" applyAlignment="1" applyProtection="1">
      <alignment horizontal="left" vertical="top" wrapText="1"/>
      <protection locked="0"/>
    </xf>
    <xf numFmtId="49" fontId="12" fillId="0" borderId="1" xfId="0" applyNumberFormat="1" applyFont="1" applyBorder="1" applyAlignment="1" applyProtection="1">
      <alignment vertical="top" wrapText="1"/>
      <protection locked="0"/>
    </xf>
    <xf numFmtId="0" fontId="12" fillId="2" borderId="1" xfId="0" applyFont="1" applyFill="1" applyBorder="1" applyAlignment="1">
      <alignment horizontal="left" vertical="top" wrapText="1" shrinkToFit="1"/>
    </xf>
    <xf numFmtId="0" fontId="37" fillId="2" borderId="1" xfId="0" applyFont="1" applyFill="1" applyBorder="1" applyAlignment="1">
      <alignment horizontal="left" vertical="top" wrapText="1"/>
    </xf>
    <xf numFmtId="0" fontId="12" fillId="2" borderId="1" xfId="0" applyNumberFormat="1" applyFont="1" applyFill="1" applyBorder="1" applyAlignment="1">
      <alignment vertical="top" wrapText="1" shrinkToFit="1"/>
    </xf>
    <xf numFmtId="0" fontId="12" fillId="2" borderId="1" xfId="0" applyFont="1" applyFill="1" applyBorder="1" applyAlignment="1">
      <alignment vertical="top" wrapText="1" shrinkToFit="1"/>
    </xf>
    <xf numFmtId="0" fontId="37" fillId="0" borderId="1" xfId="0" applyFont="1" applyBorder="1" applyAlignment="1" applyProtection="1">
      <alignment vertical="top" wrapText="1"/>
      <protection locked="0"/>
    </xf>
    <xf numFmtId="0" fontId="12" fillId="0" borderId="1" xfId="2" applyFont="1" applyBorder="1" applyAlignment="1" applyProtection="1">
      <alignment vertical="top" wrapText="1" shrinkToFit="1"/>
      <protection locked="0"/>
    </xf>
    <xf numFmtId="49" fontId="12" fillId="0" borderId="1" xfId="2" applyNumberFormat="1" applyFont="1" applyFill="1" applyBorder="1" applyAlignment="1" applyProtection="1">
      <alignment vertical="top" wrapText="1"/>
      <protection locked="0"/>
    </xf>
    <xf numFmtId="0" fontId="12" fillId="0" borderId="2" xfId="0" applyFont="1" applyFill="1" applyBorder="1" applyAlignment="1">
      <alignment vertical="top" wrapText="1"/>
    </xf>
    <xf numFmtId="0" fontId="37" fillId="0" borderId="2" xfId="0" applyFont="1" applyFill="1" applyBorder="1" applyAlignment="1">
      <alignment vertical="top" wrapText="1"/>
    </xf>
    <xf numFmtId="0" fontId="12" fillId="0" borderId="20" xfId="0" applyFont="1" applyFill="1" applyBorder="1" applyAlignment="1" applyProtection="1">
      <alignment horizontal="left" vertical="top"/>
      <protection locked="0"/>
    </xf>
    <xf numFmtId="0" fontId="37" fillId="0" borderId="1" xfId="80" applyFont="1" applyFill="1" applyBorder="1" applyAlignment="1">
      <alignment horizontal="left" vertical="top" wrapText="1"/>
    </xf>
    <xf numFmtId="0" fontId="12" fillId="0" borderId="2" xfId="80" applyFont="1" applyFill="1" applyBorder="1" applyAlignment="1" applyProtection="1">
      <alignment vertical="top" wrapText="1"/>
      <protection locked="0"/>
    </xf>
    <xf numFmtId="0" fontId="36" fillId="2" borderId="1" xfId="0" applyFont="1" applyFill="1" applyBorder="1" applyAlignment="1">
      <alignment vertical="top" wrapText="1"/>
    </xf>
    <xf numFmtId="0" fontId="37" fillId="2" borderId="2" xfId="0" applyFont="1" applyFill="1" applyBorder="1" applyAlignment="1">
      <alignment vertical="top" wrapText="1"/>
    </xf>
    <xf numFmtId="0" fontId="12" fillId="0" borderId="1" xfId="80" applyFont="1" applyBorder="1" applyAlignment="1" applyProtection="1">
      <alignment vertical="top" wrapText="1"/>
      <protection locked="0"/>
    </xf>
    <xf numFmtId="0" fontId="37" fillId="2" borderId="1" xfId="81" applyFont="1" applyFill="1" applyBorder="1" applyAlignment="1">
      <alignment horizontal="left" vertical="top" wrapText="1"/>
    </xf>
    <xf numFmtId="0" fontId="12" fillId="0" borderId="2" xfId="0" applyFont="1" applyBorder="1" applyAlignment="1">
      <alignment horizontal="center" vertical="top" wrapText="1"/>
    </xf>
    <xf numFmtId="0" fontId="12" fillId="0" borderId="2" xfId="0" applyFont="1" applyBorder="1" applyAlignment="1">
      <alignment vertical="top" wrapText="1"/>
    </xf>
    <xf numFmtId="0" fontId="12" fillId="0" borderId="1" xfId="2" applyFont="1" applyFill="1" applyBorder="1" applyAlignment="1" applyProtection="1">
      <alignment horizontal="left" vertical="top" wrapText="1"/>
      <protection locked="0"/>
    </xf>
    <xf numFmtId="0" fontId="12" fillId="0" borderId="1" xfId="3" applyFont="1" applyFill="1" applyBorder="1" applyAlignment="1" applyProtection="1">
      <alignment horizontal="center" vertical="top" wrapText="1"/>
      <protection locked="0"/>
    </xf>
    <xf numFmtId="0" fontId="12" fillId="0" borderId="0" xfId="0" applyFont="1" applyAlignment="1">
      <alignment horizontal="center" vertical="top"/>
    </xf>
    <xf numFmtId="0" fontId="12" fillId="0" borderId="1" xfId="0" applyFont="1" applyFill="1" applyBorder="1" applyAlignment="1" applyProtection="1">
      <alignment horizontal="center" vertical="top" wrapText="1"/>
      <protection locked="0"/>
    </xf>
    <xf numFmtId="0" fontId="12" fillId="0" borderId="1" xfId="0" applyFont="1" applyFill="1" applyBorder="1" applyAlignment="1" applyProtection="1">
      <alignment vertical="top"/>
      <protection locked="0"/>
    </xf>
    <xf numFmtId="164" fontId="34" fillId="0" borderId="1" xfId="0" applyNumberFormat="1" applyFont="1" applyFill="1" applyBorder="1" applyAlignment="1" applyProtection="1">
      <alignment horizontal="center" vertical="top" wrapText="1"/>
      <protection locked="0"/>
    </xf>
    <xf numFmtId="165" fontId="12" fillId="0" borderId="1" xfId="0" applyNumberFormat="1" applyFont="1" applyFill="1" applyBorder="1" applyAlignment="1" applyProtection="1">
      <alignment horizontal="center" vertical="top"/>
      <protection locked="0"/>
    </xf>
    <xf numFmtId="0" fontId="12" fillId="0" borderId="1" xfId="0" applyFont="1" applyFill="1" applyBorder="1" applyAlignment="1">
      <alignment horizontal="center"/>
    </xf>
    <xf numFmtId="49" fontId="12" fillId="0" borderId="1" xfId="0" applyNumberFormat="1" applyFont="1" applyFill="1" applyBorder="1" applyAlignment="1">
      <alignment horizontal="center" vertical="top" wrapText="1"/>
    </xf>
    <xf numFmtId="0" fontId="34" fillId="0" borderId="6" xfId="3" applyFont="1" applyFill="1" applyBorder="1"/>
    <xf numFmtId="164" fontId="12" fillId="0" borderId="2" xfId="0" applyNumberFormat="1" applyFont="1" applyFill="1" applyBorder="1" applyAlignment="1" applyProtection="1">
      <alignment horizontal="center" vertical="top"/>
      <protection locked="0"/>
    </xf>
    <xf numFmtId="164" fontId="12" fillId="0" borderId="1" xfId="0" applyNumberFormat="1" applyFont="1" applyFill="1" applyBorder="1" applyAlignment="1" applyProtection="1">
      <alignment vertical="top" wrapText="1"/>
      <protection locked="0"/>
    </xf>
    <xf numFmtId="0" fontId="12" fillId="0" borderId="9" xfId="3" applyFont="1" applyBorder="1" applyAlignment="1" applyProtection="1">
      <alignment vertical="top" wrapText="1"/>
      <protection locked="0"/>
    </xf>
    <xf numFmtId="0" fontId="12" fillId="0" borderId="1" xfId="89" applyFont="1" applyBorder="1" applyAlignment="1" applyProtection="1">
      <alignment horizontal="center" vertical="top" wrapText="1"/>
      <protection locked="0"/>
    </xf>
    <xf numFmtId="0" fontId="12" fillId="2" borderId="0" xfId="0" applyFont="1" applyFill="1" applyAlignment="1">
      <alignment vertical="top" wrapText="1"/>
    </xf>
    <xf numFmtId="0" fontId="12" fillId="0" borderId="0" xfId="0" applyFont="1" applyFill="1" applyBorder="1" applyAlignment="1">
      <alignment horizontal="center" vertical="top" wrapText="1"/>
    </xf>
    <xf numFmtId="0" fontId="12" fillId="0" borderId="0" xfId="2" applyFont="1" applyFill="1" applyBorder="1" applyAlignment="1" applyProtection="1">
      <alignment vertical="top" wrapText="1"/>
      <protection locked="0"/>
    </xf>
    <xf numFmtId="0" fontId="12" fillId="0" borderId="0" xfId="0" applyFont="1" applyFill="1" applyBorder="1" applyAlignment="1">
      <alignment horizontal="left" vertical="top" wrapText="1" shrinkToFit="1"/>
    </xf>
    <xf numFmtId="49" fontId="12" fillId="0" borderId="0" xfId="2" applyNumberFormat="1" applyFont="1" applyFill="1" applyBorder="1" applyAlignment="1" applyProtection="1">
      <alignment vertical="top" wrapText="1"/>
      <protection locked="0"/>
    </xf>
    <xf numFmtId="0" fontId="34" fillId="0" borderId="6" xfId="2" applyFont="1" applyFill="1" applyBorder="1" applyAlignment="1">
      <alignment horizontal="center" vertical="top"/>
    </xf>
    <xf numFmtId="0" fontId="34" fillId="0" borderId="6" xfId="2" applyFont="1" applyFill="1" applyBorder="1" applyProtection="1">
      <protection locked="0"/>
    </xf>
    <xf numFmtId="0" fontId="34" fillId="0" borderId="6" xfId="2" applyFont="1" applyFill="1" applyBorder="1" applyAlignment="1" applyProtection="1">
      <alignment vertical="top"/>
      <protection locked="0"/>
    </xf>
    <xf numFmtId="0" fontId="12" fillId="0" borderId="9" xfId="2" applyFont="1" applyBorder="1" applyAlignment="1" applyProtection="1">
      <alignment horizontal="left" vertical="top" wrapText="1"/>
      <protection locked="0"/>
    </xf>
    <xf numFmtId="0" fontId="12" fillId="2" borderId="1" xfId="2" applyNumberFormat="1" applyFont="1" applyFill="1" applyBorder="1" applyAlignment="1" applyProtection="1">
      <alignment horizontal="left" vertical="top" wrapText="1"/>
      <protection locked="0"/>
    </xf>
    <xf numFmtId="0" fontId="39" fillId="2" borderId="1" xfId="0" applyFont="1" applyFill="1" applyBorder="1" applyAlignment="1" applyProtection="1">
      <alignment horizontal="left" vertical="top" wrapText="1"/>
      <protection locked="0"/>
    </xf>
    <xf numFmtId="0" fontId="36" fillId="0" borderId="9" xfId="3" applyFont="1" applyBorder="1" applyAlignment="1" applyProtection="1">
      <alignment vertical="top" wrapText="1"/>
      <protection locked="0"/>
    </xf>
    <xf numFmtId="0" fontId="38" fillId="0" borderId="1" xfId="3" applyFont="1" applyFill="1" applyBorder="1" applyAlignment="1" applyProtection="1">
      <alignment vertical="top" wrapText="1"/>
      <protection locked="0"/>
    </xf>
    <xf numFmtId="0" fontId="36" fillId="0" borderId="1" xfId="0" applyFont="1" applyFill="1" applyBorder="1" applyAlignment="1">
      <alignment horizontal="center" vertical="top" wrapText="1"/>
    </xf>
    <xf numFmtId="0" fontId="36" fillId="0" borderId="1" xfId="0" applyFont="1" applyFill="1" applyBorder="1" applyAlignment="1">
      <alignment horizontal="justify" vertical="top" wrapText="1"/>
    </xf>
    <xf numFmtId="0" fontId="36" fillId="0" borderId="1" xfId="0" applyFont="1" applyFill="1" applyBorder="1" applyAlignment="1">
      <alignment horizontal="left" vertical="top" wrapText="1"/>
    </xf>
    <xf numFmtId="0" fontId="37" fillId="0" borderId="1" xfId="3" applyFont="1" applyFill="1" applyBorder="1" applyAlignment="1" applyProtection="1">
      <alignment vertical="top" wrapText="1"/>
      <protection locked="0"/>
    </xf>
    <xf numFmtId="0" fontId="37" fillId="0" borderId="1" xfId="2" applyFont="1" applyFill="1" applyBorder="1" applyAlignment="1" applyProtection="1">
      <alignment vertical="top" wrapText="1"/>
      <protection locked="0"/>
    </xf>
    <xf numFmtId="0" fontId="12" fillId="0" borderId="1" xfId="0" applyFont="1" applyBorder="1" applyAlignment="1">
      <alignment horizontal="center" vertical="center" wrapText="1"/>
    </xf>
    <xf numFmtId="0" fontId="12" fillId="0" borderId="2" xfId="0" applyNumberFormat="1" applyFont="1" applyFill="1" applyBorder="1" applyAlignment="1" applyProtection="1">
      <alignment vertical="top" wrapText="1"/>
      <protection locked="0"/>
    </xf>
    <xf numFmtId="0" fontId="12" fillId="0" borderId="2" xfId="0" applyFont="1" applyFill="1" applyBorder="1" applyAlignment="1" applyProtection="1">
      <alignment vertical="top" wrapText="1"/>
      <protection locked="0"/>
    </xf>
    <xf numFmtId="0" fontId="12" fillId="0" borderId="1" xfId="2" applyFont="1" applyFill="1" applyBorder="1" applyAlignment="1" applyProtection="1">
      <alignment horizontal="center" vertical="top" wrapText="1"/>
      <protection locked="0"/>
    </xf>
    <xf numFmtId="0" fontId="12" fillId="0" borderId="1" xfId="2" applyFont="1" applyFill="1" applyBorder="1" applyAlignment="1" applyProtection="1">
      <alignment vertical="top" wrapText="1" shrinkToFit="1"/>
      <protection locked="0"/>
    </xf>
    <xf numFmtId="0" fontId="37" fillId="2" borderId="1" xfId="0" applyFont="1" applyFill="1" applyBorder="1" applyAlignment="1">
      <alignment vertical="top" wrapText="1"/>
    </xf>
    <xf numFmtId="0" fontId="12" fillId="48" borderId="20" xfId="0" applyFont="1" applyFill="1" applyBorder="1" applyAlignment="1" applyProtection="1">
      <alignment horizontal="left" vertical="top" wrapText="1"/>
      <protection locked="0"/>
    </xf>
    <xf numFmtId="164" fontId="12" fillId="0" borderId="1" xfId="0" applyNumberFormat="1" applyFont="1" applyFill="1" applyBorder="1" applyAlignment="1" applyProtection="1">
      <alignment horizontal="left" vertical="top"/>
      <protection locked="0"/>
    </xf>
    <xf numFmtId="0" fontId="12" fillId="0" borderId="3" xfId="36" applyFont="1" applyFill="1" applyBorder="1" applyAlignment="1" applyProtection="1">
      <alignment horizontal="center" vertical="center" wrapText="1"/>
      <protection locked="0"/>
    </xf>
    <xf numFmtId="0" fontId="12" fillId="0" borderId="3" xfId="36" applyFont="1" applyFill="1" applyBorder="1" applyAlignment="1" applyProtection="1">
      <alignment horizontal="center" vertical="center" wrapText="1"/>
    </xf>
    <xf numFmtId="0" fontId="12" fillId="0" borderId="1" xfId="3" applyFont="1" applyFill="1" applyBorder="1" applyAlignment="1">
      <alignment horizontal="center" vertical="top" wrapText="1"/>
    </xf>
    <xf numFmtId="0" fontId="12" fillId="0" borderId="1" xfId="3" applyFont="1" applyFill="1" applyBorder="1" applyAlignment="1" applyProtection="1">
      <alignment horizontal="left" vertical="top" wrapText="1"/>
      <protection locked="0"/>
    </xf>
    <xf numFmtId="0" fontId="12" fillId="0" borderId="1" xfId="3" applyFont="1" applyFill="1" applyBorder="1" applyAlignment="1" applyProtection="1">
      <alignment horizontal="center" vertical="top" wrapText="1"/>
    </xf>
    <xf numFmtId="0" fontId="34" fillId="0" borderId="1" xfId="36" applyFont="1" applyFill="1" applyBorder="1" applyAlignment="1" applyProtection="1">
      <alignment horizontal="center" vertical="center" wrapText="1"/>
    </xf>
    <xf numFmtId="0" fontId="34" fillId="0" borderId="1" xfId="36" applyFont="1" applyFill="1" applyBorder="1" applyAlignment="1" applyProtection="1">
      <alignment horizontal="center" vertical="center" wrapText="1"/>
      <protection locked="0"/>
    </xf>
    <xf numFmtId="0" fontId="34" fillId="0" borderId="0" xfId="0" applyFont="1"/>
    <xf numFmtId="0" fontId="12" fillId="0" borderId="0" xfId="0" applyFont="1"/>
    <xf numFmtId="0" fontId="34" fillId="0" borderId="0" xfId="0" applyFont="1" applyProtection="1"/>
    <xf numFmtId="0" fontId="12" fillId="0" borderId="0" xfId="0" applyFont="1" applyProtection="1">
      <protection locked="0"/>
    </xf>
    <xf numFmtId="0" fontId="34" fillId="0" borderId="0" xfId="0" applyFont="1" applyFill="1" applyBorder="1" applyAlignment="1">
      <alignment horizontal="center"/>
    </xf>
    <xf numFmtId="0" fontId="34" fillId="0" borderId="0" xfId="0" applyFont="1" applyFill="1" applyBorder="1"/>
    <xf numFmtId="0" fontId="12" fillId="0" borderId="0" xfId="0" applyFont="1" applyFill="1" applyBorder="1"/>
    <xf numFmtId="0" fontId="12" fillId="0" borderId="0" xfId="0" applyFont="1" applyFill="1" applyBorder="1" applyAlignment="1">
      <alignment horizontal="center"/>
    </xf>
    <xf numFmtId="0" fontId="12" fillId="0" borderId="0" xfId="0" applyFont="1" applyFill="1" applyBorder="1" applyAlignment="1">
      <alignment horizontal="left"/>
    </xf>
    <xf numFmtId="0" fontId="12" fillId="0" borderId="0" xfId="0" applyFont="1" applyFill="1" applyProtection="1">
      <protection locked="0"/>
    </xf>
    <xf numFmtId="0" fontId="34" fillId="0" borderId="0" xfId="0" applyFont="1" applyFill="1" applyBorder="1" applyAlignment="1">
      <alignment horizontal="left"/>
    </xf>
    <xf numFmtId="0" fontId="34" fillId="0" borderId="0" xfId="0" applyFont="1" applyFill="1" applyProtection="1">
      <protection locked="0"/>
    </xf>
    <xf numFmtId="0" fontId="12" fillId="0" borderId="0" xfId="0" applyFont="1" applyFill="1"/>
    <xf numFmtId="164" fontId="34" fillId="0" borderId="1" xfId="0" applyNumberFormat="1" applyFont="1" applyBorder="1"/>
    <xf numFmtId="0" fontId="34" fillId="0" borderId="0" xfId="0" applyFont="1" applyBorder="1"/>
    <xf numFmtId="0" fontId="34" fillId="0" borderId="0" xfId="0" applyFont="1" applyBorder="1" applyAlignment="1">
      <alignment horizontal="center"/>
    </xf>
    <xf numFmtId="0" fontId="44" fillId="0" borderId="0" xfId="0" applyFont="1" applyFill="1"/>
    <xf numFmtId="0" fontId="36" fillId="0" borderId="0" xfId="0" applyFont="1"/>
    <xf numFmtId="0" fontId="12" fillId="0" borderId="0" xfId="0" applyFont="1" applyProtection="1"/>
    <xf numFmtId="0" fontId="34" fillId="0" borderId="0" xfId="0" applyFont="1" applyAlignment="1" applyProtection="1">
      <alignment horizontal="left"/>
    </xf>
    <xf numFmtId="0" fontId="34" fillId="0" borderId="6" xfId="0" applyFont="1" applyFill="1" applyBorder="1" applyAlignment="1">
      <alignment horizontal="center"/>
    </xf>
    <xf numFmtId="0" fontId="34" fillId="0" borderId="6" xfId="0" applyFont="1" applyFill="1" applyBorder="1"/>
    <xf numFmtId="0" fontId="34" fillId="0" borderId="6" xfId="0" applyFont="1" applyFill="1" applyBorder="1" applyAlignment="1">
      <alignment horizontal="left"/>
    </xf>
    <xf numFmtId="0" fontId="34" fillId="0" borderId="6" xfId="0" applyFont="1" applyFill="1" applyBorder="1" applyProtection="1">
      <protection locked="0"/>
    </xf>
    <xf numFmtId="0" fontId="12" fillId="0" borderId="0" xfId="0" applyFont="1" applyAlignment="1">
      <alignment horizontal="center"/>
    </xf>
    <xf numFmtId="0" fontId="34" fillId="0" borderId="0" xfId="0" applyFont="1" applyBorder="1" applyAlignment="1">
      <alignment horizontal="left"/>
    </xf>
    <xf numFmtId="0" fontId="34" fillId="0" borderId="0" xfId="0" applyFont="1" applyProtection="1">
      <protection locked="0"/>
    </xf>
    <xf numFmtId="0" fontId="44" fillId="0" borderId="0" xfId="0" applyFont="1"/>
    <xf numFmtId="0" fontId="12" fillId="0" borderId="0" xfId="0" applyFont="1" applyFill="1" applyBorder="1" applyAlignment="1">
      <alignment horizontal="left" vertical="top" wrapText="1"/>
    </xf>
    <xf numFmtId="0" fontId="12" fillId="0" borderId="0" xfId="0" applyFont="1" applyFill="1" applyBorder="1" applyProtection="1">
      <protection locked="0"/>
    </xf>
    <xf numFmtId="0" fontId="12" fillId="0" borderId="5" xfId="0" applyFont="1" applyFill="1" applyBorder="1" applyAlignment="1">
      <alignment horizontal="center" vertical="top" wrapText="1"/>
    </xf>
    <xf numFmtId="0" fontId="12" fillId="0" borderId="5" xfId="0" applyFont="1" applyFill="1" applyBorder="1" applyAlignment="1">
      <alignment horizontal="left" vertical="top" wrapText="1"/>
    </xf>
    <xf numFmtId="0" fontId="12" fillId="0" borderId="0" xfId="0" applyFont="1" applyFill="1" applyAlignment="1">
      <alignment horizontal="left" vertical="top"/>
    </xf>
    <xf numFmtId="0" fontId="12" fillId="0" borderId="0" xfId="0" applyFont="1" applyFill="1" applyAlignment="1">
      <alignment horizontal="left" vertical="top" wrapText="1"/>
    </xf>
    <xf numFmtId="0" fontId="34" fillId="0" borderId="0" xfId="0" applyFont="1" applyAlignment="1">
      <alignment horizontal="center" vertical="center"/>
    </xf>
    <xf numFmtId="0" fontId="12" fillId="0" borderId="0" xfId="0" applyFont="1" applyBorder="1"/>
    <xf numFmtId="0" fontId="12" fillId="0" borderId="0" xfId="0" applyFont="1" applyFill="1" applyAlignment="1">
      <alignment vertical="top" wrapText="1"/>
    </xf>
    <xf numFmtId="0" fontId="12" fillId="0" borderId="0" xfId="0" applyFont="1" applyFill="1" applyAlignment="1">
      <alignment horizontal="center" vertical="center" wrapText="1"/>
    </xf>
    <xf numFmtId="0" fontId="12" fillId="0" borderId="0" xfId="0" applyFont="1" applyAlignment="1">
      <alignment vertical="center"/>
    </xf>
    <xf numFmtId="0" fontId="45" fillId="0" borderId="0" xfId="3" applyFont="1" applyFill="1" applyProtection="1"/>
    <xf numFmtId="0" fontId="12" fillId="0" borderId="0" xfId="3" applyFont="1" applyFill="1" applyProtection="1"/>
    <xf numFmtId="0" fontId="45" fillId="0" borderId="0" xfId="3" applyFont="1" applyFill="1" applyAlignment="1" applyProtection="1">
      <alignment horizontal="left"/>
    </xf>
    <xf numFmtId="0" fontId="12" fillId="0" borderId="0" xfId="3" applyFont="1" applyFill="1" applyProtection="1">
      <protection locked="0"/>
    </xf>
    <xf numFmtId="0" fontId="34" fillId="0" borderId="0" xfId="3" applyFont="1" applyFill="1" applyAlignment="1" applyProtection="1">
      <alignment horizontal="left" vertical="center"/>
      <protection locked="0"/>
    </xf>
    <xf numFmtId="0" fontId="46" fillId="0" borderId="0" xfId="0" applyFont="1" applyFill="1"/>
    <xf numFmtId="0" fontId="47" fillId="0" borderId="0" xfId="0" applyFont="1"/>
    <xf numFmtId="0" fontId="34" fillId="0" borderId="0" xfId="0" applyFont="1" applyFill="1"/>
    <xf numFmtId="0" fontId="34" fillId="0" borderId="0" xfId="3" applyFont="1" applyFill="1" applyBorder="1" applyAlignment="1">
      <alignment horizontal="center"/>
    </xf>
    <xf numFmtId="0" fontId="34" fillId="0" borderId="0" xfId="3" applyFont="1" applyFill="1" applyBorder="1"/>
    <xf numFmtId="0" fontId="12" fillId="0" borderId="0" xfId="3" applyFont="1" applyFill="1" applyBorder="1"/>
    <xf numFmtId="0" fontId="12" fillId="0" borderId="0" xfId="3" applyFont="1" applyFill="1" applyBorder="1" applyAlignment="1">
      <alignment horizontal="center"/>
    </xf>
    <xf numFmtId="0" fontId="12" fillId="0" borderId="0" xfId="3" applyFont="1" applyFill="1" applyBorder="1" applyAlignment="1">
      <alignment horizontal="left"/>
    </xf>
    <xf numFmtId="0" fontId="34" fillId="0" borderId="6" xfId="3" applyFont="1" applyFill="1" applyBorder="1" applyAlignment="1">
      <alignment horizontal="center"/>
    </xf>
    <xf numFmtId="0" fontId="34" fillId="0" borderId="6" xfId="3" applyFont="1" applyFill="1" applyBorder="1" applyAlignment="1">
      <alignment horizontal="left"/>
    </xf>
    <xf numFmtId="0" fontId="34" fillId="0" borderId="6" xfId="3" applyFont="1" applyFill="1" applyBorder="1" applyProtection="1">
      <protection locked="0"/>
    </xf>
    <xf numFmtId="0" fontId="34" fillId="0" borderId="0" xfId="3" applyFont="1" applyFill="1" applyProtection="1">
      <protection locked="0"/>
    </xf>
    <xf numFmtId="0" fontId="12" fillId="0" borderId="25" xfId="0" applyFont="1" applyFill="1" applyBorder="1" applyAlignment="1">
      <alignment horizontal="center"/>
    </xf>
    <xf numFmtId="0" fontId="40" fillId="0" borderId="0" xfId="0" applyFont="1" applyFill="1" applyAlignment="1">
      <alignment vertical="center"/>
    </xf>
    <xf numFmtId="0" fontId="12" fillId="0" borderId="0" xfId="3" applyFont="1" applyFill="1" applyBorder="1" applyAlignment="1">
      <alignment horizontal="left" vertical="top" wrapText="1"/>
    </xf>
    <xf numFmtId="0" fontId="12" fillId="0" borderId="0" xfId="3" applyFont="1" applyFill="1" applyBorder="1" applyAlignment="1">
      <alignment horizontal="center" vertical="top" wrapText="1"/>
    </xf>
    <xf numFmtId="0" fontId="12" fillId="0" borderId="0" xfId="3" applyFont="1" applyFill="1" applyBorder="1" applyProtection="1">
      <protection locked="0"/>
    </xf>
    <xf numFmtId="164" fontId="34" fillId="0" borderId="21" xfId="3" applyNumberFormat="1" applyFont="1" applyFill="1" applyBorder="1" applyAlignment="1" applyProtection="1">
      <alignment horizontal="center" vertical="top"/>
      <protection locked="0"/>
    </xf>
    <xf numFmtId="164" fontId="34" fillId="0" borderId="22" xfId="3" applyNumberFormat="1" applyFont="1" applyFill="1" applyBorder="1" applyAlignment="1" applyProtection="1">
      <alignment horizontal="center" vertical="top"/>
      <protection locked="0"/>
    </xf>
    <xf numFmtId="0" fontId="34" fillId="0" borderId="0" xfId="3" applyFont="1" applyFill="1" applyBorder="1" applyAlignment="1">
      <alignment horizontal="left"/>
    </xf>
    <xf numFmtId="164" fontId="34" fillId="0" borderId="0" xfId="3" applyNumberFormat="1" applyFont="1" applyFill="1" applyAlignment="1" applyProtection="1">
      <alignment horizontal="center"/>
      <protection locked="0"/>
    </xf>
    <xf numFmtId="0" fontId="44" fillId="0" borderId="0" xfId="0" applyFont="1" applyFill="1" applyBorder="1"/>
    <xf numFmtId="0" fontId="44" fillId="0" borderId="0" xfId="0" applyFont="1" applyFill="1" applyAlignment="1">
      <alignment vertical="top" wrapText="1"/>
    </xf>
    <xf numFmtId="0" fontId="47" fillId="0" borderId="0" xfId="0" applyFont="1" applyAlignment="1">
      <alignment vertical="center"/>
    </xf>
    <xf numFmtId="164" fontId="47" fillId="0" borderId="3" xfId="0" applyNumberFormat="1" applyFont="1" applyBorder="1" applyAlignment="1">
      <alignment vertical="center"/>
    </xf>
    <xf numFmtId="0" fontId="12" fillId="0" borderId="0" xfId="0" applyFont="1" applyFill="1" applyAlignment="1">
      <alignment vertical="center"/>
    </xf>
    <xf numFmtId="0" fontId="12" fillId="0" borderId="0" xfId="0" applyFont="1" applyAlignment="1"/>
    <xf numFmtId="164" fontId="12" fillId="0" borderId="0" xfId="0" applyNumberFormat="1" applyFont="1" applyFill="1" applyBorder="1" applyAlignment="1" applyProtection="1">
      <alignment horizontal="center" vertical="top" wrapText="1"/>
      <protection locked="0"/>
    </xf>
    <xf numFmtId="0" fontId="44" fillId="0" borderId="0" xfId="0" applyFont="1" applyFill="1" applyAlignment="1">
      <alignment horizontal="center" vertical="center" wrapText="1"/>
    </xf>
    <xf numFmtId="0" fontId="12" fillId="0" borderId="0" xfId="0" applyFont="1" applyAlignment="1">
      <alignment wrapText="1"/>
    </xf>
    <xf numFmtId="0" fontId="12" fillId="0" borderId="0" xfId="3" applyFont="1"/>
    <xf numFmtId="0" fontId="12" fillId="0" borderId="0" xfId="3" applyFont="1" applyFill="1"/>
    <xf numFmtId="0" fontId="44" fillId="0" borderId="0" xfId="3" applyFont="1" applyFill="1"/>
    <xf numFmtId="0" fontId="34" fillId="0" borderId="0" xfId="3" applyFont="1" applyProtection="1"/>
    <xf numFmtId="0" fontId="12" fillId="0" borderId="0" xfId="3" applyFont="1" applyProtection="1"/>
    <xf numFmtId="0" fontId="34" fillId="0" borderId="0" xfId="3" applyFont="1" applyAlignment="1" applyProtection="1">
      <alignment horizontal="left"/>
    </xf>
    <xf numFmtId="0" fontId="12" fillId="0" borderId="0" xfId="3" applyFont="1" applyProtection="1">
      <protection locked="0"/>
    </xf>
    <xf numFmtId="0" fontId="46" fillId="0" borderId="0" xfId="3" applyFont="1" applyFill="1"/>
    <xf numFmtId="0" fontId="34" fillId="0" borderId="0" xfId="3" applyFont="1"/>
    <xf numFmtId="0" fontId="34" fillId="0" borderId="0" xfId="3" applyFont="1" applyFill="1" applyBorder="1" applyAlignment="1">
      <alignment horizontal="center" vertical="center"/>
    </xf>
    <xf numFmtId="0" fontId="34" fillId="0" borderId="5" xfId="3" applyFont="1" applyFill="1" applyBorder="1" applyAlignment="1">
      <alignment vertical="center"/>
    </xf>
    <xf numFmtId="0" fontId="34" fillId="0" borderId="5" xfId="3" applyFont="1" applyFill="1" applyBorder="1" applyAlignment="1">
      <alignment vertical="center" wrapText="1"/>
    </xf>
    <xf numFmtId="0" fontId="12" fillId="0" borderId="0" xfId="3" applyFont="1" applyFill="1" applyAlignment="1">
      <alignment horizontal="left" vertical="top" wrapText="1"/>
    </xf>
    <xf numFmtId="0" fontId="12" fillId="0" borderId="5" xfId="3" applyFont="1" applyFill="1" applyBorder="1" applyAlignment="1">
      <alignment horizontal="center" vertical="top" wrapText="1"/>
    </xf>
    <xf numFmtId="0" fontId="12" fillId="0" borderId="5" xfId="3" applyFont="1" applyFill="1" applyBorder="1" applyAlignment="1">
      <alignment horizontal="left" vertical="top" wrapText="1"/>
    </xf>
    <xf numFmtId="0" fontId="39" fillId="0" borderId="5" xfId="3" applyFont="1" applyFill="1" applyBorder="1" applyAlignment="1">
      <alignment horizontal="center" vertical="top" wrapText="1"/>
    </xf>
    <xf numFmtId="0" fontId="39" fillId="0" borderId="0" xfId="3" applyFont="1" applyFill="1" applyBorder="1" applyAlignment="1">
      <alignment vertical="top" wrapText="1"/>
    </xf>
    <xf numFmtId="0" fontId="12" fillId="0" borderId="0" xfId="3" applyFont="1" applyFill="1" applyBorder="1" applyAlignment="1" applyProtection="1">
      <alignment horizontal="left" vertical="top" wrapText="1"/>
      <protection locked="0"/>
    </xf>
    <xf numFmtId="0" fontId="48" fillId="0" borderId="6" xfId="3" applyFont="1" applyFill="1" applyBorder="1" applyAlignment="1">
      <alignment horizontal="center"/>
    </xf>
    <xf numFmtId="0" fontId="48" fillId="0" borderId="0" xfId="3" applyFont="1" applyFill="1" applyProtection="1">
      <protection locked="0"/>
    </xf>
    <xf numFmtId="0" fontId="12" fillId="0" borderId="0" xfId="3" applyFont="1" applyFill="1" applyAlignment="1">
      <alignment horizontal="center" vertical="center" wrapText="1"/>
    </xf>
    <xf numFmtId="0" fontId="39" fillId="0" borderId="0" xfId="3" applyFont="1" applyFill="1" applyBorder="1" applyAlignment="1">
      <alignment horizontal="center"/>
    </xf>
    <xf numFmtId="0" fontId="39" fillId="0" borderId="0" xfId="3" applyFont="1" applyFill="1" applyBorder="1" applyAlignment="1">
      <alignment horizontal="left"/>
    </xf>
    <xf numFmtId="0" fontId="39" fillId="0" borderId="0" xfId="3" applyFont="1" applyFill="1" applyBorder="1" applyProtection="1">
      <protection locked="0"/>
    </xf>
    <xf numFmtId="0" fontId="39" fillId="0" borderId="0" xfId="3" applyFont="1" applyFill="1" applyProtection="1">
      <protection locked="0"/>
    </xf>
    <xf numFmtId="0" fontId="34" fillId="0" borderId="0" xfId="3" applyFont="1" applyFill="1" applyBorder="1" applyProtection="1">
      <protection locked="0"/>
    </xf>
    <xf numFmtId="0" fontId="44" fillId="0" borderId="0" xfId="3" applyFont="1" applyFill="1" applyAlignment="1">
      <alignment vertical="top" wrapText="1"/>
    </xf>
    <xf numFmtId="0" fontId="44" fillId="0" borderId="0" xfId="3" applyFont="1" applyFill="1" applyAlignment="1">
      <alignment horizontal="center" vertical="center" wrapText="1"/>
    </xf>
    <xf numFmtId="0" fontId="44" fillId="0" borderId="0" xfId="3" applyFont="1" applyFill="1" applyBorder="1"/>
    <xf numFmtId="0" fontId="12" fillId="0" borderId="0" xfId="3" applyFont="1" applyBorder="1"/>
    <xf numFmtId="0" fontId="39" fillId="0" borderId="0" xfId="3" applyFont="1" applyFill="1" applyAlignment="1">
      <alignment vertical="top"/>
    </xf>
    <xf numFmtId="0" fontId="12" fillId="0" borderId="1" xfId="3" applyFont="1" applyFill="1" applyBorder="1" applyAlignment="1" applyProtection="1">
      <alignment horizontal="left" vertical="top" wrapText="1"/>
    </xf>
    <xf numFmtId="0" fontId="12" fillId="0" borderId="23" xfId="3" applyFont="1" applyFill="1" applyBorder="1" applyAlignment="1">
      <alignment horizontal="center" vertical="top" wrapText="1"/>
    </xf>
    <xf numFmtId="0" fontId="12" fillId="0" borderId="23" xfId="3" applyFont="1" applyFill="1" applyBorder="1" applyAlignment="1">
      <alignment horizontal="left" vertical="top" wrapText="1"/>
    </xf>
    <xf numFmtId="0" fontId="12" fillId="0" borderId="3" xfId="3" applyFont="1" applyFill="1" applyBorder="1" applyAlignment="1">
      <alignment horizontal="center" vertical="top" wrapText="1"/>
    </xf>
    <xf numFmtId="0" fontId="12" fillId="0" borderId="8" xfId="3" applyFont="1" applyFill="1" applyBorder="1" applyAlignment="1">
      <alignment horizontal="center" vertical="top" wrapText="1"/>
    </xf>
    <xf numFmtId="0" fontId="12" fillId="0" borderId="8" xfId="3" applyFont="1" applyFill="1" applyBorder="1" applyAlignment="1">
      <alignment horizontal="left" vertical="top" wrapText="1"/>
    </xf>
    <xf numFmtId="0" fontId="12" fillId="0" borderId="24" xfId="3" applyFont="1" applyFill="1" applyBorder="1" applyAlignment="1">
      <alignment horizontal="center" vertical="top" wrapText="1"/>
    </xf>
    <xf numFmtId="0" fontId="12" fillId="0" borderId="24" xfId="3" applyFont="1" applyFill="1" applyBorder="1" applyAlignment="1">
      <alignment horizontal="left" vertical="top" wrapText="1"/>
    </xf>
    <xf numFmtId="0" fontId="12" fillId="0" borderId="0" xfId="3" applyFont="1" applyBorder="1" applyAlignment="1">
      <alignment vertical="top" wrapText="1"/>
    </xf>
    <xf numFmtId="0" fontId="12" fillId="0" borderId="0" xfId="3" applyFont="1" applyFill="1" applyBorder="1" applyAlignment="1">
      <alignment vertical="top" wrapText="1"/>
    </xf>
    <xf numFmtId="0" fontId="44" fillId="0" borderId="0" xfId="0" applyFont="1" applyFill="1" applyAlignment="1">
      <alignment wrapText="1"/>
    </xf>
    <xf numFmtId="0" fontId="12" fillId="0" borderId="0" xfId="0" applyFont="1" applyFill="1" applyAlignment="1">
      <alignment wrapText="1"/>
    </xf>
    <xf numFmtId="0" fontId="47" fillId="0" borderId="0" xfId="0" applyFont="1" applyAlignment="1">
      <alignment horizontal="center" vertical="center"/>
    </xf>
    <xf numFmtId="0" fontId="34" fillId="0" borderId="0" xfId="0" applyFont="1" applyBorder="1" applyAlignment="1">
      <alignment horizontal="center" vertical="center"/>
    </xf>
    <xf numFmtId="0" fontId="39" fillId="0" borderId="5" xfId="0" applyFont="1" applyFill="1" applyBorder="1" applyAlignment="1">
      <alignment horizontal="center" vertical="center" wrapText="1"/>
    </xf>
    <xf numFmtId="0" fontId="39" fillId="0" borderId="5" xfId="0" applyFont="1" applyFill="1" applyBorder="1" applyAlignment="1">
      <alignment vertical="top" wrapText="1"/>
    </xf>
    <xf numFmtId="0" fontId="39" fillId="0" borderId="5" xfId="0" applyFont="1" applyFill="1" applyBorder="1" applyAlignment="1">
      <alignment horizontal="center" vertical="top" wrapText="1"/>
    </xf>
    <xf numFmtId="0" fontId="43" fillId="0" borderId="5" xfId="0" applyFont="1" applyFill="1" applyBorder="1" applyAlignment="1">
      <alignment vertical="top" wrapText="1"/>
    </xf>
    <xf numFmtId="0" fontId="39" fillId="0" borderId="5" xfId="0" applyFont="1" applyFill="1" applyBorder="1" applyAlignment="1" applyProtection="1">
      <alignment horizontal="left" vertical="top"/>
      <protection locked="0"/>
    </xf>
    <xf numFmtId="0" fontId="47" fillId="0" borderId="0" xfId="0" applyFont="1" applyBorder="1" applyAlignment="1">
      <alignment horizontal="center" vertical="center"/>
    </xf>
    <xf numFmtId="0" fontId="36" fillId="0" borderId="0" xfId="0" applyFont="1" applyBorder="1"/>
    <xf numFmtId="14" fontId="34" fillId="0" borderId="6" xfId="0" applyNumberFormat="1" applyFont="1" applyFill="1" applyBorder="1" applyAlignment="1">
      <alignment horizontal="center"/>
    </xf>
    <xf numFmtId="0" fontId="34" fillId="0" borderId="6" xfId="0" applyFont="1" applyFill="1" applyBorder="1" applyAlignment="1"/>
    <xf numFmtId="0" fontId="48" fillId="0" borderId="6" xfId="0" applyFont="1" applyFill="1" applyBorder="1" applyAlignment="1">
      <alignment horizontal="center"/>
    </xf>
    <xf numFmtId="0" fontId="48" fillId="0" borderId="6" xfId="0" applyFont="1" applyFill="1" applyBorder="1" applyAlignment="1"/>
    <xf numFmtId="0" fontId="12" fillId="0" borderId="1" xfId="0" applyFont="1" applyFill="1" applyBorder="1" applyAlignment="1">
      <alignment horizontal="center" vertical="center" wrapText="1"/>
    </xf>
    <xf numFmtId="0" fontId="12" fillId="50" borderId="1" xfId="0" applyFont="1" applyFill="1" applyBorder="1" applyAlignment="1">
      <alignment horizontal="center" vertical="top" wrapText="1"/>
    </xf>
    <xf numFmtId="0" fontId="12" fillId="0" borderId="1" xfId="0" applyFont="1" applyFill="1" applyBorder="1" applyAlignment="1" applyProtection="1">
      <alignment horizontal="left" vertical="top"/>
      <protection locked="0"/>
    </xf>
    <xf numFmtId="0" fontId="12" fillId="0" borderId="1" xfId="0" applyFont="1" applyFill="1" applyBorder="1" applyAlignment="1">
      <alignment vertical="center" wrapText="1"/>
    </xf>
    <xf numFmtId="0" fontId="12" fillId="0" borderId="0" xfId="0" applyFont="1" applyFill="1" applyBorder="1" applyAlignment="1"/>
    <xf numFmtId="0" fontId="34" fillId="0" borderId="0" xfId="0" applyFont="1" applyFill="1" applyAlignment="1">
      <alignment horizontal="center" vertical="center"/>
    </xf>
    <xf numFmtId="0" fontId="36" fillId="0" borderId="0" xfId="0" applyFont="1" applyBorder="1" applyAlignment="1"/>
    <xf numFmtId="0" fontId="44" fillId="0" borderId="0" xfId="0" applyFont="1" applyFill="1" applyBorder="1" applyAlignment="1"/>
    <xf numFmtId="0" fontId="36" fillId="0" borderId="0" xfId="0" applyFont="1" applyAlignment="1"/>
    <xf numFmtId="0" fontId="44" fillId="0" borderId="0" xfId="0" applyFont="1" applyBorder="1"/>
    <xf numFmtId="0" fontId="44" fillId="0" borderId="0" xfId="0" applyFont="1" applyBorder="1" applyAlignment="1"/>
    <xf numFmtId="0" fontId="34" fillId="0" borderId="1" xfId="36" applyFont="1" applyFill="1" applyBorder="1" applyAlignment="1" applyProtection="1">
      <alignment horizontal="center" vertical="center" wrapText="1"/>
    </xf>
    <xf numFmtId="0" fontId="12" fillId="0" borderId="11" xfId="0" applyFont="1" applyFill="1" applyBorder="1" applyAlignment="1">
      <alignment vertical="top" wrapText="1"/>
    </xf>
    <xf numFmtId="0" fontId="34" fillId="0" borderId="1" xfId="1" applyFont="1" applyFill="1" applyBorder="1" applyAlignment="1" applyProtection="1">
      <alignment horizontal="center" vertical="center" wrapText="1"/>
    </xf>
    <xf numFmtId="0" fontId="34" fillId="0" borderId="1" xfId="36" applyFont="1" applyFill="1" applyBorder="1" applyAlignment="1">
      <alignment horizontal="center" vertical="center" wrapText="1"/>
    </xf>
    <xf numFmtId="0" fontId="12" fillId="0" borderId="0" xfId="0" applyFont="1" applyBorder="1" applyAlignment="1">
      <alignment horizontal="center"/>
    </xf>
    <xf numFmtId="0" fontId="12" fillId="0" borderId="0" xfId="0" applyFont="1" applyBorder="1" applyAlignment="1">
      <alignment horizontal="left"/>
    </xf>
    <xf numFmtId="0" fontId="34" fillId="0" borderId="6" xfId="0" applyFont="1" applyBorder="1"/>
    <xf numFmtId="0" fontId="34" fillId="0" borderId="6" xfId="0" applyFont="1" applyBorder="1" applyAlignment="1">
      <alignment horizontal="center"/>
    </xf>
    <xf numFmtId="0" fontId="34" fillId="0" borderId="6" xfId="0" applyFont="1" applyBorder="1" applyAlignment="1">
      <alignment horizontal="left"/>
    </xf>
    <xf numFmtId="0" fontId="34" fillId="0" borderId="6" xfId="0" applyFont="1" applyBorder="1" applyProtection="1">
      <protection locked="0"/>
    </xf>
    <xf numFmtId="0" fontId="44" fillId="0" borderId="0" xfId="0" applyFont="1" applyFill="1" applyAlignment="1">
      <alignment horizontal="left" vertical="top" wrapText="1"/>
    </xf>
    <xf numFmtId="0" fontId="36" fillId="0" borderId="0" xfId="0" applyFont="1" applyFill="1"/>
    <xf numFmtId="0" fontId="39" fillId="0" borderId="0" xfId="0" applyFont="1" applyFill="1" applyBorder="1" applyAlignment="1">
      <alignment horizontal="center" vertical="top" wrapText="1"/>
    </xf>
    <xf numFmtId="0" fontId="39" fillId="0" borderId="0" xfId="0" applyFont="1" applyFill="1" applyBorder="1" applyAlignment="1">
      <alignment horizontal="left" vertical="top" wrapText="1"/>
    </xf>
    <xf numFmtId="0" fontId="39" fillId="0" borderId="0" xfId="0" applyFont="1" applyProtection="1">
      <protection locked="0"/>
    </xf>
    <xf numFmtId="0" fontId="39" fillId="0" borderId="0" xfId="0" applyFont="1" applyFill="1" applyBorder="1" applyAlignment="1">
      <alignment horizontal="center"/>
    </xf>
    <xf numFmtId="0" fontId="39" fillId="0" borderId="0" xfId="0" applyFont="1" applyBorder="1" applyAlignment="1">
      <alignment horizontal="left"/>
    </xf>
    <xf numFmtId="0" fontId="39" fillId="0" borderId="0" xfId="0" applyFont="1" applyBorder="1" applyAlignment="1">
      <alignment horizontal="center"/>
    </xf>
    <xf numFmtId="0" fontId="39" fillId="0" borderId="0" xfId="0" applyFont="1" applyBorder="1" applyProtection="1">
      <protection locked="0"/>
    </xf>
    <xf numFmtId="0" fontId="48" fillId="0" borderId="0" xfId="0" applyFont="1" applyFill="1" applyBorder="1" applyAlignment="1">
      <alignment horizontal="center"/>
    </xf>
    <xf numFmtId="0" fontId="48" fillId="0" borderId="0" xfId="0" applyFont="1" applyFill="1" applyBorder="1"/>
    <xf numFmtId="0" fontId="39" fillId="0" borderId="0" xfId="0" applyFont="1" applyFill="1" applyBorder="1" applyProtection="1">
      <protection locked="0"/>
    </xf>
    <xf numFmtId="0" fontId="39" fillId="0" borderId="0" xfId="0" applyFont="1"/>
    <xf numFmtId="0" fontId="48" fillId="0" borderId="0" xfId="0" applyFont="1"/>
    <xf numFmtId="0" fontId="48" fillId="0" borderId="6" xfId="0" applyFont="1" applyFill="1" applyBorder="1" applyProtection="1">
      <protection locked="0"/>
    </xf>
    <xf numFmtId="0" fontId="48" fillId="0" borderId="0" xfId="0" applyFont="1" applyFill="1" applyProtection="1">
      <protection locked="0"/>
    </xf>
    <xf numFmtId="0" fontId="39" fillId="0" borderId="0" xfId="0" applyFont="1" applyFill="1" applyProtection="1">
      <protection locked="0"/>
    </xf>
    <xf numFmtId="0" fontId="34" fillId="0" borderId="1" xfId="1" applyFont="1" applyFill="1" applyBorder="1" applyAlignment="1">
      <alignment horizontal="center" vertical="center" wrapText="1"/>
    </xf>
    <xf numFmtId="0" fontId="34" fillId="0" borderId="0" xfId="80" applyFont="1" applyFill="1" applyBorder="1" applyAlignment="1">
      <alignment horizontal="center"/>
    </xf>
    <xf numFmtId="0" fontId="34" fillId="0" borderId="0" xfId="80" applyFont="1" applyFill="1" applyBorder="1"/>
    <xf numFmtId="0" fontId="12" fillId="0" borderId="0" xfId="80" applyFont="1" applyFill="1" applyBorder="1"/>
    <xf numFmtId="0" fontId="12" fillId="0" borderId="0" xfId="80" applyFont="1" applyFill="1" applyBorder="1" applyAlignment="1">
      <alignment horizontal="center"/>
    </xf>
    <xf numFmtId="0" fontId="12" fillId="0" borderId="0" xfId="80" applyFont="1" applyFill="1" applyBorder="1" applyAlignment="1">
      <alignment horizontal="left"/>
    </xf>
    <xf numFmtId="0" fontId="12" fillId="0" borderId="0" xfId="80" applyFont="1" applyFill="1" applyProtection="1">
      <protection locked="0"/>
    </xf>
    <xf numFmtId="0" fontId="34" fillId="0" borderId="6" xfId="80" applyFont="1" applyFill="1" applyBorder="1" applyAlignment="1">
      <alignment horizontal="center"/>
    </xf>
    <xf numFmtId="0" fontId="34" fillId="0" borderId="6" xfId="80" applyFont="1" applyFill="1" applyBorder="1"/>
    <xf numFmtId="0" fontId="48" fillId="0" borderId="6" xfId="80" applyFont="1" applyFill="1" applyBorder="1" applyAlignment="1">
      <alignment horizontal="left"/>
    </xf>
    <xf numFmtId="0" fontId="48" fillId="0" borderId="6" xfId="80" applyFont="1" applyFill="1" applyBorder="1" applyProtection="1">
      <protection locked="0"/>
    </xf>
    <xf numFmtId="0" fontId="48" fillId="0" borderId="0" xfId="80" applyFont="1" applyFill="1" applyProtection="1">
      <protection locked="0"/>
    </xf>
    <xf numFmtId="0" fontId="48" fillId="0" borderId="6" xfId="0" applyFont="1" applyBorder="1" applyAlignment="1">
      <alignment horizontal="center"/>
    </xf>
    <xf numFmtId="0" fontId="48" fillId="0" borderId="0" xfId="0" applyFont="1" applyBorder="1" applyAlignment="1">
      <alignment horizontal="center"/>
    </xf>
    <xf numFmtId="0" fontId="48" fillId="0" borderId="0" xfId="0" applyFont="1" applyProtection="1">
      <protection locked="0"/>
    </xf>
    <xf numFmtId="0" fontId="48" fillId="0" borderId="6" xfId="0" applyFont="1" applyBorder="1"/>
    <xf numFmtId="0" fontId="48" fillId="0" borderId="6" xfId="0" applyFont="1" applyBorder="1" applyProtection="1">
      <protection locked="0"/>
    </xf>
    <xf numFmtId="0" fontId="39" fillId="0" borderId="5" xfId="0" applyFont="1" applyFill="1" applyBorder="1" applyAlignment="1">
      <alignment horizontal="left" vertical="top" wrapText="1"/>
    </xf>
    <xf numFmtId="0" fontId="39" fillId="0" borderId="5" xfId="0" applyFont="1" applyFill="1" applyBorder="1" applyAlignment="1" applyProtection="1">
      <alignment horizontal="left" vertical="top" wrapText="1"/>
    </xf>
    <xf numFmtId="0" fontId="39" fillId="0" borderId="5" xfId="89" applyFont="1" applyBorder="1" applyAlignment="1" applyProtection="1">
      <alignment horizontal="center" vertical="top" wrapText="1"/>
      <protection locked="0"/>
    </xf>
    <xf numFmtId="0" fontId="39" fillId="0" borderId="5" xfId="89" applyFont="1" applyBorder="1" applyAlignment="1" applyProtection="1">
      <alignment vertical="top" wrapText="1"/>
      <protection locked="0"/>
    </xf>
    <xf numFmtId="164" fontId="47" fillId="0" borderId="6" xfId="0" applyNumberFormat="1" applyFont="1" applyBorder="1" applyAlignment="1">
      <alignment vertical="center"/>
    </xf>
    <xf numFmtId="164" fontId="48" fillId="0" borderId="6" xfId="0" applyNumberFormat="1" applyFont="1" applyBorder="1" applyAlignment="1">
      <alignment vertical="center"/>
    </xf>
    <xf numFmtId="0" fontId="12" fillId="0" borderId="0" xfId="0" applyFont="1" applyAlignment="1">
      <alignment vertical="top" wrapText="1"/>
    </xf>
    <xf numFmtId="0" fontId="34" fillId="0" borderId="0" xfId="0" applyFont="1" applyFill="1" applyAlignment="1">
      <alignment horizontal="left" vertical="center"/>
    </xf>
    <xf numFmtId="0" fontId="36" fillId="0" borderId="0" xfId="0" applyFont="1" applyAlignment="1">
      <alignment horizontal="center" vertical="center"/>
    </xf>
    <xf numFmtId="0" fontId="39" fillId="0" borderId="0" xfId="0" applyFont="1" applyProtection="1"/>
    <xf numFmtId="0" fontId="48" fillId="0" borderId="0" xfId="0" applyFont="1" applyAlignment="1" applyProtection="1">
      <alignment horizontal="left"/>
    </xf>
    <xf numFmtId="0" fontId="48" fillId="0" borderId="6" xfId="0" applyFont="1" applyBorder="1" applyAlignment="1">
      <alignment horizontal="left"/>
    </xf>
    <xf numFmtId="49" fontId="39" fillId="0" borderId="5" xfId="0" applyNumberFormat="1" applyFont="1" applyFill="1" applyBorder="1" applyAlignment="1" applyProtection="1">
      <alignment horizontal="left" vertical="top" wrapText="1"/>
      <protection locked="0"/>
    </xf>
    <xf numFmtId="0" fontId="39" fillId="0" borderId="5" xfId="0" applyFont="1" applyFill="1" applyBorder="1" applyAlignment="1" applyProtection="1">
      <alignment vertical="top" wrapText="1"/>
      <protection locked="0"/>
    </xf>
    <xf numFmtId="0" fontId="39" fillId="0" borderId="5" xfId="0" applyFont="1" applyFill="1" applyBorder="1" applyAlignment="1" applyProtection="1">
      <alignment horizontal="left" vertical="top" wrapText="1"/>
      <protection locked="0"/>
    </xf>
    <xf numFmtId="0" fontId="46" fillId="0" borderId="0" xfId="0" applyFont="1" applyFill="1" applyAlignment="1">
      <alignment horizontal="left" vertical="center"/>
    </xf>
    <xf numFmtId="0" fontId="47" fillId="0" borderId="0" xfId="0" applyFont="1" applyFill="1" applyAlignment="1">
      <alignment horizontal="left" vertical="center"/>
    </xf>
    <xf numFmtId="0" fontId="34" fillId="0" borderId="5" xfId="0" applyFont="1" applyFill="1" applyBorder="1" applyAlignment="1">
      <alignment horizontal="center" vertical="center"/>
    </xf>
    <xf numFmtId="0" fontId="34" fillId="0" borderId="5" xfId="0" applyFont="1" applyFill="1" applyBorder="1" applyAlignment="1">
      <alignment vertical="center"/>
    </xf>
    <xf numFmtId="0" fontId="12" fillId="0" borderId="5" xfId="0" applyFont="1" applyFill="1" applyBorder="1" applyAlignment="1" applyProtection="1">
      <alignment horizontal="left" vertical="top" wrapText="1"/>
      <protection locked="0"/>
    </xf>
    <xf numFmtId="0" fontId="38" fillId="0" borderId="5" xfId="0" applyFont="1" applyFill="1" applyBorder="1" applyAlignment="1">
      <alignment vertical="top" wrapText="1"/>
    </xf>
    <xf numFmtId="0" fontId="34" fillId="0" borderId="6" xfId="0" applyFont="1" applyFill="1" applyBorder="1" applyAlignment="1">
      <alignment horizontal="center" vertical="center"/>
    </xf>
    <xf numFmtId="0" fontId="34" fillId="0" borderId="6" xfId="0" applyFont="1" applyFill="1" applyBorder="1" applyAlignment="1">
      <alignment vertical="center"/>
    </xf>
    <xf numFmtId="0" fontId="34" fillId="0" borderId="6" xfId="0" applyFont="1" applyFill="1" applyBorder="1" applyAlignment="1">
      <alignment vertical="center" wrapText="1"/>
    </xf>
    <xf numFmtId="0" fontId="36" fillId="0" borderId="1" xfId="3" applyFont="1" applyFill="1" applyBorder="1" applyAlignment="1" applyProtection="1">
      <alignment horizontal="left" vertical="top" wrapText="1"/>
      <protection locked="0"/>
    </xf>
    <xf numFmtId="0" fontId="36" fillId="0" borderId="1" xfId="0" applyFont="1" applyBorder="1" applyAlignment="1">
      <alignment horizontal="left" vertical="top" wrapText="1"/>
    </xf>
    <xf numFmtId="0" fontId="49" fillId="0" borderId="1" xfId="0" applyFont="1" applyBorder="1" applyAlignment="1">
      <alignment horizontal="left" vertical="top"/>
    </xf>
    <xf numFmtId="0" fontId="34" fillId="0" borderId="0" xfId="2" applyFont="1"/>
    <xf numFmtId="0" fontId="12" fillId="0" borderId="0" xfId="2" applyFont="1"/>
    <xf numFmtId="0" fontId="34" fillId="2" borderId="0" xfId="2" applyFont="1" applyFill="1" applyAlignment="1">
      <alignment horizontal="left"/>
    </xf>
    <xf numFmtId="0" fontId="12" fillId="2" borderId="0" xfId="2" applyFont="1" applyFill="1" applyProtection="1">
      <protection locked="0"/>
    </xf>
    <xf numFmtId="0" fontId="12" fillId="0" borderId="0" xfId="2" applyFont="1" applyProtection="1">
      <protection locked="0"/>
    </xf>
    <xf numFmtId="0" fontId="34" fillId="0" borderId="0" xfId="2" applyFont="1" applyFill="1" applyBorder="1" applyAlignment="1">
      <alignment horizontal="center"/>
    </xf>
    <xf numFmtId="0" fontId="34" fillId="0" borderId="0" xfId="2" applyFont="1" applyFill="1" applyBorder="1"/>
    <xf numFmtId="0" fontId="12" fillId="0" borderId="0" xfId="2" applyFont="1" applyFill="1" applyBorder="1"/>
    <xf numFmtId="0" fontId="12" fillId="0" borderId="0" xfId="2" applyFont="1" applyBorder="1" applyAlignment="1">
      <alignment horizontal="center"/>
    </xf>
    <xf numFmtId="0" fontId="12" fillId="0" borderId="0" xfId="2" applyFont="1" applyBorder="1" applyAlignment="1">
      <alignment horizontal="left"/>
    </xf>
    <xf numFmtId="0" fontId="12" fillId="2" borderId="0" xfId="2" applyFont="1" applyFill="1" applyBorder="1" applyAlignment="1">
      <alignment horizontal="left"/>
    </xf>
    <xf numFmtId="0" fontId="34" fillId="0" borderId="0" xfId="2" applyFont="1" applyBorder="1"/>
    <xf numFmtId="0" fontId="34" fillId="0" borderId="0" xfId="2" applyFont="1" applyBorder="1" applyAlignment="1">
      <alignment horizontal="center"/>
    </xf>
    <xf numFmtId="0" fontId="34" fillId="0" borderId="0" xfId="2" applyFont="1" applyBorder="1" applyAlignment="1">
      <alignment horizontal="left"/>
    </xf>
    <xf numFmtId="0" fontId="34" fillId="2" borderId="0" xfId="2" applyFont="1" applyFill="1" applyBorder="1" applyAlignment="1">
      <alignment horizontal="left"/>
    </xf>
    <xf numFmtId="0" fontId="34" fillId="2" borderId="0" xfId="2" applyFont="1" applyFill="1" applyProtection="1">
      <protection locked="0"/>
    </xf>
    <xf numFmtId="0" fontId="34" fillId="0" borderId="0" xfId="2" applyFont="1" applyProtection="1">
      <protection locked="0"/>
    </xf>
    <xf numFmtId="0" fontId="12" fillId="0" borderId="0" xfId="37" applyFont="1" applyFill="1" applyBorder="1" applyAlignment="1">
      <alignment horizontal="center" vertical="top" wrapText="1"/>
    </xf>
    <xf numFmtId="0" fontId="12" fillId="0" borderId="0" xfId="2" applyFont="1" applyFill="1" applyBorder="1" applyAlignment="1" applyProtection="1">
      <alignment horizontal="left" vertical="top" wrapText="1"/>
      <protection locked="0"/>
    </xf>
    <xf numFmtId="0" fontId="34" fillId="0" borderId="0" xfId="2" applyFont="1" applyFill="1" applyProtection="1">
      <protection locked="0"/>
    </xf>
    <xf numFmtId="0" fontId="36" fillId="0" borderId="5" xfId="0" applyFont="1" applyBorder="1"/>
    <xf numFmtId="0" fontId="36" fillId="0" borderId="5" xfId="0" applyFont="1" applyBorder="1" applyAlignment="1">
      <alignment horizontal="center"/>
    </xf>
    <xf numFmtId="0" fontId="50" fillId="0" borderId="6" xfId="0" applyFont="1" applyBorder="1" applyAlignment="1">
      <alignment horizontal="center" vertical="center"/>
    </xf>
    <xf numFmtId="0" fontId="50" fillId="0" borderId="6" xfId="0" applyFont="1" applyBorder="1" applyAlignment="1">
      <alignment vertical="center"/>
    </xf>
    <xf numFmtId="0" fontId="36" fillId="0" borderId="6" xfId="0" applyFont="1" applyBorder="1"/>
    <xf numFmtId="0" fontId="36" fillId="0" borderId="6" xfId="0" applyFont="1" applyBorder="1" applyAlignment="1">
      <alignment horizontal="center"/>
    </xf>
    <xf numFmtId="0" fontId="34" fillId="0" borderId="0" xfId="0" applyFont="1" applyFill="1" applyProtection="1"/>
    <xf numFmtId="0" fontId="12" fillId="0" borderId="0" xfId="0" applyFont="1" applyFill="1" applyProtection="1"/>
    <xf numFmtId="0" fontId="34" fillId="0" borderId="0" xfId="3" applyFont="1" applyFill="1" applyBorder="1" applyAlignment="1" applyProtection="1">
      <alignment horizontal="left" vertical="center" wrapText="1"/>
      <protection locked="0"/>
    </xf>
    <xf numFmtId="0" fontId="12" fillId="0" borderId="0" xfId="4" applyFont="1" applyAlignment="1">
      <alignment vertical="center"/>
    </xf>
    <xf numFmtId="0" fontId="12" fillId="0" borderId="0" xfId="4" applyFont="1"/>
    <xf numFmtId="0" fontId="12" fillId="0" borderId="0" xfId="4" applyFont="1" applyFill="1" applyProtection="1">
      <protection locked="0"/>
    </xf>
    <xf numFmtId="0" fontId="12" fillId="0" borderId="0" xfId="4" applyFont="1" applyProtection="1">
      <protection locked="0"/>
    </xf>
    <xf numFmtId="0" fontId="34" fillId="0" borderId="0" xfId="4" applyFont="1" applyAlignment="1" applyProtection="1">
      <alignment vertical="center"/>
    </xf>
    <xf numFmtId="0" fontId="12" fillId="0" borderId="0" xfId="4" applyFont="1" applyProtection="1"/>
    <xf numFmtId="0" fontId="34" fillId="0" borderId="0" xfId="4" applyFont="1" applyProtection="1"/>
    <xf numFmtId="0" fontId="34" fillId="0" borderId="0" xfId="4" applyFont="1" applyFill="1" applyBorder="1" applyAlignment="1">
      <alignment horizontal="center" vertical="center"/>
    </xf>
    <xf numFmtId="0" fontId="34" fillId="0" borderId="0" xfId="4" applyFont="1" applyFill="1" applyBorder="1"/>
    <xf numFmtId="0" fontId="12" fillId="0" borderId="0" xfId="4" applyFont="1" applyFill="1" applyBorder="1"/>
    <xf numFmtId="0" fontId="12" fillId="0" borderId="0" xfId="4" applyFont="1" applyBorder="1" applyAlignment="1">
      <alignment horizontal="center"/>
    </xf>
    <xf numFmtId="0" fontId="12" fillId="0" borderId="0" xfId="4" applyFont="1" applyBorder="1" applyAlignment="1">
      <alignment horizontal="left"/>
    </xf>
    <xf numFmtId="0" fontId="12" fillId="0" borderId="0" xfId="4" applyFont="1" applyFill="1" applyBorder="1" applyAlignment="1">
      <alignment horizontal="left"/>
    </xf>
    <xf numFmtId="0" fontId="34" fillId="0" borderId="6" xfId="4" applyFont="1" applyFill="1" applyBorder="1" applyAlignment="1">
      <alignment horizontal="center" vertical="center"/>
    </xf>
    <xf numFmtId="0" fontId="34" fillId="0" borderId="6" xfId="4" applyFont="1" applyBorder="1"/>
    <xf numFmtId="0" fontId="34" fillId="0" borderId="6" xfId="4" applyFont="1" applyBorder="1" applyAlignment="1">
      <alignment horizontal="center"/>
    </xf>
    <xf numFmtId="0" fontId="34" fillId="0" borderId="6" xfId="4" applyFont="1" applyBorder="1" applyAlignment="1">
      <alignment horizontal="left"/>
    </xf>
    <xf numFmtId="0" fontId="34" fillId="0" borderId="6" xfId="4" applyFont="1" applyFill="1" applyBorder="1" applyAlignment="1">
      <alignment horizontal="left"/>
    </xf>
    <xf numFmtId="0" fontId="34" fillId="0" borderId="6" xfId="4" applyFont="1" applyFill="1" applyBorder="1" applyProtection="1">
      <protection locked="0"/>
    </xf>
    <xf numFmtId="0" fontId="34" fillId="0" borderId="0" xfId="4" applyFont="1" applyFill="1" applyProtection="1">
      <protection locked="0"/>
    </xf>
    <xf numFmtId="0" fontId="34" fillId="0" borderId="0" xfId="4" applyFont="1" applyProtection="1">
      <protection locked="0"/>
    </xf>
    <xf numFmtId="0" fontId="12" fillId="0" borderId="0" xfId="4" applyFont="1" applyFill="1" applyBorder="1" applyAlignment="1">
      <alignment horizontal="center" vertical="top" wrapText="1"/>
    </xf>
    <xf numFmtId="0" fontId="12" fillId="0" borderId="0" xfId="4" applyFont="1" applyFill="1" applyBorder="1" applyAlignment="1">
      <alignment horizontal="left" vertical="top" wrapText="1"/>
    </xf>
    <xf numFmtId="0" fontId="34" fillId="0" borderId="6" xfId="4" applyFont="1" applyFill="1" applyBorder="1" applyAlignment="1">
      <alignment horizontal="center" vertical="top"/>
    </xf>
    <xf numFmtId="0" fontId="34" fillId="0" borderId="0" xfId="4" applyFont="1" applyFill="1" applyBorder="1" applyAlignment="1">
      <alignment horizontal="center"/>
    </xf>
    <xf numFmtId="0" fontId="36" fillId="0" borderId="0" xfId="0" applyFont="1" applyAlignment="1">
      <alignment vertical="center"/>
    </xf>
    <xf numFmtId="0" fontId="44" fillId="0" borderId="0" xfId="0" applyFont="1" applyAlignment="1">
      <alignment vertical="center"/>
    </xf>
    <xf numFmtId="0" fontId="12" fillId="0" borderId="4" xfId="2" applyNumberFormat="1" applyFont="1" applyFill="1" applyBorder="1" applyAlignment="1" applyProtection="1">
      <alignment horizontal="left" vertical="top" wrapText="1"/>
      <protection locked="0"/>
    </xf>
    <xf numFmtId="0" fontId="12" fillId="0" borderId="1" xfId="2" applyNumberFormat="1" applyFont="1" applyFill="1" applyBorder="1" applyAlignment="1" applyProtection="1">
      <alignment horizontal="left" vertical="top" wrapText="1"/>
      <protection locked="0"/>
    </xf>
    <xf numFmtId="0" fontId="12" fillId="0" borderId="1" xfId="80" applyFont="1" applyFill="1" applyBorder="1" applyAlignment="1">
      <alignment vertical="top" wrapText="1"/>
    </xf>
    <xf numFmtId="0" fontId="12" fillId="0" borderId="4" xfId="80" applyFont="1" applyFill="1" applyBorder="1" applyAlignment="1">
      <alignment vertical="top" wrapText="1"/>
    </xf>
    <xf numFmtId="0" fontId="12" fillId="0" borderId="0" xfId="2" applyFont="1" applyFill="1" applyBorder="1" applyAlignment="1">
      <alignment horizontal="center"/>
    </xf>
    <xf numFmtId="0" fontId="12" fillId="0" borderId="0" xfId="2" applyFont="1" applyFill="1" applyBorder="1" applyAlignment="1">
      <alignment horizontal="left"/>
    </xf>
    <xf numFmtId="0" fontId="12" fillId="0" borderId="0" xfId="2" applyFont="1" applyFill="1" applyProtection="1">
      <protection locked="0"/>
    </xf>
    <xf numFmtId="0" fontId="34" fillId="0" borderId="0" xfId="2" applyFont="1" applyFill="1" applyBorder="1" applyAlignment="1">
      <alignment horizontal="left"/>
    </xf>
    <xf numFmtId="0" fontId="12" fillId="0" borderId="0" xfId="2" applyFont="1" applyFill="1" applyBorder="1" applyProtection="1">
      <protection locked="0"/>
    </xf>
    <xf numFmtId="0" fontId="36" fillId="0" borderId="1" xfId="0" applyFont="1" applyBorder="1" applyAlignment="1">
      <alignment horizontal="center" vertical="top" wrapText="1"/>
    </xf>
    <xf numFmtId="0" fontId="36" fillId="2" borderId="1" xfId="0" applyFont="1" applyFill="1" applyBorder="1" applyAlignment="1">
      <alignment horizontal="center" vertical="top"/>
    </xf>
    <xf numFmtId="0" fontId="36" fillId="2" borderId="1" xfId="0" applyFont="1" applyFill="1" applyBorder="1" applyAlignment="1">
      <alignment horizontal="left" vertical="top"/>
    </xf>
    <xf numFmtId="0" fontId="34" fillId="0" borderId="5" xfId="2" applyFont="1" applyFill="1" applyBorder="1" applyAlignment="1">
      <alignment horizontal="center" vertical="top"/>
    </xf>
    <xf numFmtId="0" fontId="12" fillId="0" borderId="5" xfId="2" applyFont="1" applyFill="1" applyBorder="1" applyAlignment="1">
      <alignment horizontal="center" vertical="top" wrapText="1"/>
    </xf>
    <xf numFmtId="0" fontId="12" fillId="0" borderId="5" xfId="2" applyFont="1" applyFill="1" applyBorder="1" applyAlignment="1">
      <alignment horizontal="left" vertical="top" wrapText="1"/>
    </xf>
    <xf numFmtId="0" fontId="12" fillId="0" borderId="5" xfId="37" applyFont="1" applyFill="1" applyBorder="1" applyAlignment="1">
      <alignment horizontal="center" vertical="top" wrapText="1"/>
    </xf>
    <xf numFmtId="0" fontId="12" fillId="0" borderId="5" xfId="2" applyNumberFormat="1" applyFont="1" applyFill="1" applyBorder="1" applyAlignment="1" applyProtection="1">
      <alignment horizontal="left" vertical="top" wrapText="1"/>
      <protection locked="0"/>
    </xf>
    <xf numFmtId="0" fontId="12" fillId="0" borderId="5" xfId="2" applyFont="1" applyFill="1" applyBorder="1" applyAlignment="1" applyProtection="1">
      <alignment horizontal="left" vertical="top" wrapText="1"/>
      <protection locked="0"/>
    </xf>
    <xf numFmtId="0" fontId="47" fillId="0" borderId="6" xfId="0" applyFont="1" applyFill="1" applyBorder="1" applyAlignment="1">
      <alignment horizontal="center" vertical="center"/>
    </xf>
    <xf numFmtId="0" fontId="47" fillId="0" borderId="6" xfId="0" applyFont="1" applyFill="1" applyBorder="1" applyAlignment="1">
      <alignment horizontal="left" vertical="center"/>
    </xf>
    <xf numFmtId="0" fontId="36" fillId="0" borderId="6" xfId="0" applyFont="1" applyFill="1" applyBorder="1"/>
    <xf numFmtId="0" fontId="36" fillId="0" borderId="6" xfId="0" applyFont="1" applyFill="1" applyBorder="1" applyAlignment="1">
      <alignment horizontal="center"/>
    </xf>
    <xf numFmtId="0" fontId="46" fillId="0" borderId="0" xfId="0" applyFont="1" applyFill="1" applyAlignment="1">
      <alignment horizontal="center" vertical="center"/>
    </xf>
    <xf numFmtId="0" fontId="34" fillId="0" borderId="6" xfId="2" applyFont="1" applyFill="1" applyBorder="1" applyAlignment="1">
      <alignment vertical="top"/>
    </xf>
    <xf numFmtId="0" fontId="34" fillId="0" borderId="6" xfId="2" applyFont="1" applyFill="1" applyBorder="1" applyAlignment="1">
      <alignment horizontal="left" vertical="top"/>
    </xf>
    <xf numFmtId="0" fontId="12" fillId="0" borderId="0" xfId="0" applyFont="1" applyFill="1" applyAlignment="1">
      <alignment horizontal="left" vertical="center"/>
    </xf>
    <xf numFmtId="0" fontId="34" fillId="0" borderId="0" xfId="2" applyFont="1" applyFill="1"/>
    <xf numFmtId="0" fontId="12" fillId="0" borderId="0" xfId="2" applyFont="1" applyFill="1"/>
    <xf numFmtId="0" fontId="34" fillId="0" borderId="0" xfId="2" applyFont="1" applyFill="1" applyAlignment="1">
      <alignment horizontal="left"/>
    </xf>
    <xf numFmtId="0" fontId="39" fillId="0" borderId="0" xfId="2" applyFont="1" applyFill="1" applyBorder="1" applyAlignment="1">
      <alignment horizontal="center"/>
    </xf>
    <xf numFmtId="0" fontId="39" fillId="0" borderId="0" xfId="2" applyFont="1" applyFill="1" applyBorder="1" applyAlignment="1">
      <alignment horizontal="left"/>
    </xf>
    <xf numFmtId="0" fontId="39" fillId="0" borderId="0" xfId="2" applyFont="1" applyFill="1" applyProtection="1">
      <protection locked="0"/>
    </xf>
    <xf numFmtId="0" fontId="48" fillId="0" borderId="0" xfId="2" applyFont="1" applyFill="1" applyBorder="1" applyAlignment="1">
      <alignment horizontal="center"/>
    </xf>
    <xf numFmtId="0" fontId="48" fillId="0" borderId="0" xfId="2" applyFont="1" applyFill="1" applyBorder="1" applyAlignment="1">
      <alignment horizontal="left"/>
    </xf>
    <xf numFmtId="0" fontId="48" fillId="0" borderId="0" xfId="2" applyFont="1" applyFill="1" applyProtection="1">
      <protection locked="0"/>
    </xf>
    <xf numFmtId="0" fontId="36" fillId="0" borderId="0" xfId="0" applyFont="1" applyAlignment="1">
      <alignment wrapText="1"/>
    </xf>
    <xf numFmtId="0" fontId="47" fillId="2" borderId="0" xfId="0" applyFont="1" applyFill="1" applyAlignment="1">
      <alignment horizontal="center" vertical="center"/>
    </xf>
    <xf numFmtId="0" fontId="39" fillId="0" borderId="0" xfId="2" applyFont="1" applyFill="1" applyBorder="1" applyAlignment="1">
      <alignment horizontal="center" vertical="top" wrapText="1"/>
    </xf>
    <xf numFmtId="0" fontId="39" fillId="0" borderId="0" xfId="2" applyFont="1" applyFill="1" applyAlignment="1" applyProtection="1">
      <alignment vertical="top"/>
      <protection locked="0"/>
    </xf>
    <xf numFmtId="0" fontId="48" fillId="0" borderId="0" xfId="2" applyFont="1" applyFill="1" applyBorder="1" applyAlignment="1">
      <alignment horizontal="center" vertical="top"/>
    </xf>
    <xf numFmtId="0" fontId="48" fillId="0" borderId="0" xfId="2" applyFont="1" applyFill="1" applyAlignment="1" applyProtection="1">
      <alignment vertical="top"/>
      <protection locked="0"/>
    </xf>
    <xf numFmtId="0" fontId="12" fillId="0" borderId="0" xfId="2" applyFont="1" applyFill="1" applyBorder="1" applyAlignment="1" applyProtection="1">
      <alignment vertical="center" wrapText="1"/>
      <protection locked="0"/>
    </xf>
    <xf numFmtId="0" fontId="12" fillId="0" borderId="0" xfId="0" applyFont="1" applyFill="1" applyBorder="1" applyAlignment="1">
      <alignment vertical="top"/>
    </xf>
    <xf numFmtId="0" fontId="12" fillId="0" borderId="0" xfId="0" applyFont="1" applyFill="1" applyBorder="1" applyAlignment="1">
      <alignment vertical="top" wrapText="1"/>
    </xf>
    <xf numFmtId="0" fontId="34" fillId="0" borderId="0" xfId="0" applyFont="1" applyFill="1" applyBorder="1" applyAlignment="1">
      <alignment vertical="center"/>
    </xf>
    <xf numFmtId="0" fontId="12" fillId="0" borderId="25" xfId="0" applyFont="1" applyFill="1" applyBorder="1" applyAlignment="1">
      <alignment horizontal="center" vertical="top" wrapText="1"/>
    </xf>
    <xf numFmtId="0" fontId="34" fillId="0" borderId="1" xfId="36" applyFont="1" applyFill="1" applyBorder="1" applyAlignment="1" applyProtection="1">
      <alignment horizontal="center" vertical="center" wrapText="1"/>
      <protection locked="0"/>
    </xf>
    <xf numFmtId="0" fontId="34" fillId="0" borderId="2" xfId="36" applyFont="1" applyFill="1" applyBorder="1" applyAlignment="1" applyProtection="1">
      <alignment horizontal="center" vertical="center" wrapText="1"/>
      <protection locked="0"/>
    </xf>
    <xf numFmtId="0" fontId="34" fillId="0" borderId="3" xfId="36" applyFont="1" applyFill="1" applyBorder="1" applyAlignment="1" applyProtection="1">
      <alignment horizontal="center" vertical="center" wrapText="1"/>
      <protection locked="0"/>
    </xf>
    <xf numFmtId="0" fontId="34" fillId="0" borderId="1" xfId="36" applyFont="1" applyFill="1" applyBorder="1" applyAlignment="1" applyProtection="1">
      <alignment horizontal="center" vertical="center" wrapText="1"/>
    </xf>
    <xf numFmtId="0" fontId="12" fillId="0" borderId="4" xfId="0" applyNumberFormat="1" applyFont="1" applyFill="1" applyBorder="1" applyAlignment="1">
      <alignment horizontal="left" vertical="top" wrapText="1"/>
    </xf>
    <xf numFmtId="0" fontId="12" fillId="0" borderId="10" xfId="0" applyNumberFormat="1" applyFont="1" applyFill="1" applyBorder="1" applyAlignment="1">
      <alignment horizontal="left" vertical="top" wrapText="1"/>
    </xf>
    <xf numFmtId="0" fontId="12" fillId="0" borderId="11" xfId="0" applyNumberFormat="1" applyFont="1" applyFill="1" applyBorder="1" applyAlignment="1">
      <alignment horizontal="left" vertical="top" wrapText="1"/>
    </xf>
    <xf numFmtId="0" fontId="12" fillId="0" borderId="4" xfId="0" applyFont="1" applyFill="1" applyBorder="1" applyAlignment="1">
      <alignment vertical="top" wrapText="1"/>
    </xf>
    <xf numFmtId="0" fontId="12" fillId="0" borderId="10" xfId="0" applyFont="1" applyFill="1" applyBorder="1" applyAlignment="1">
      <alignment vertical="top" wrapText="1"/>
    </xf>
    <xf numFmtId="0" fontId="12" fillId="0" borderId="11" xfId="0" applyFont="1" applyFill="1" applyBorder="1" applyAlignment="1">
      <alignment vertical="top" wrapText="1"/>
    </xf>
    <xf numFmtId="0" fontId="34" fillId="0" borderId="2" xfId="36" applyFont="1" applyFill="1" applyBorder="1" applyAlignment="1" applyProtection="1">
      <alignment horizontal="center" vertical="center" wrapText="1"/>
    </xf>
    <xf numFmtId="0" fontId="34" fillId="0" borderId="3" xfId="36" applyFont="1" applyFill="1" applyBorder="1" applyAlignment="1" applyProtection="1">
      <alignment horizontal="center" vertical="center" wrapText="1"/>
    </xf>
    <xf numFmtId="0" fontId="34" fillId="2" borderId="1" xfId="36" applyFont="1" applyFill="1" applyBorder="1" applyAlignment="1" applyProtection="1">
      <alignment horizontal="center" vertical="center" wrapText="1"/>
      <protection locked="0"/>
    </xf>
    <xf numFmtId="0" fontId="34" fillId="2" borderId="2" xfId="36" applyFont="1" applyFill="1" applyBorder="1" applyAlignment="1" applyProtection="1">
      <alignment horizontal="center" vertical="center" wrapText="1"/>
    </xf>
    <xf numFmtId="0" fontId="34" fillId="2" borderId="3" xfId="36" applyFont="1" applyFill="1" applyBorder="1" applyAlignment="1" applyProtection="1">
      <alignment horizontal="center" vertical="center" wrapText="1"/>
    </xf>
    <xf numFmtId="0" fontId="34" fillId="0" borderId="1" xfId="1" applyFont="1" applyFill="1" applyBorder="1" applyAlignment="1" applyProtection="1">
      <alignment horizontal="center" vertical="center" wrapText="1"/>
      <protection locked="0"/>
    </xf>
    <xf numFmtId="0" fontId="34" fillId="0" borderId="1" xfId="1" applyFont="1" applyFill="1" applyBorder="1" applyAlignment="1" applyProtection="1">
      <alignment horizontal="center" vertical="center" wrapText="1"/>
    </xf>
    <xf numFmtId="0" fontId="34" fillId="0" borderId="1" xfId="36" applyFont="1" applyFill="1" applyBorder="1" applyAlignment="1">
      <alignment horizontal="center" vertical="center" wrapText="1"/>
    </xf>
    <xf numFmtId="0" fontId="34" fillId="2" borderId="2" xfId="36" applyFont="1" applyFill="1" applyBorder="1" applyAlignment="1">
      <alignment horizontal="center" vertical="center" wrapText="1"/>
    </xf>
    <xf numFmtId="0" fontId="34" fillId="2" borderId="3" xfId="36" applyFont="1" applyFill="1" applyBorder="1" applyAlignment="1">
      <alignment horizontal="center" vertical="center" wrapText="1"/>
    </xf>
    <xf numFmtId="0" fontId="34" fillId="0" borderId="5" xfId="2" applyFont="1" applyFill="1" applyBorder="1" applyAlignment="1">
      <alignment horizontal="left" vertical="top" wrapText="1"/>
    </xf>
    <xf numFmtId="0" fontId="34" fillId="0" borderId="1" xfId="1" applyFont="1" applyFill="1" applyBorder="1" applyAlignment="1">
      <alignment horizontal="center" vertical="center" wrapText="1"/>
    </xf>
    <xf numFmtId="0" fontId="34" fillId="0" borderId="2" xfId="1" applyFont="1" applyFill="1" applyBorder="1" applyAlignment="1">
      <alignment horizontal="center" vertical="center" wrapText="1"/>
    </xf>
    <xf numFmtId="0" fontId="34" fillId="0" borderId="3" xfId="1" applyFont="1" applyFill="1" applyBorder="1" applyAlignment="1">
      <alignment horizontal="center" vertical="center" wrapText="1"/>
    </xf>
  </cellXfs>
  <cellStyles count="113">
    <cellStyle name="20% - Accent1" xfId="38" xr:uid="{00000000-0005-0000-0000-000000000000}"/>
    <cellStyle name="20% - Accent1 2" xfId="5" xr:uid="{00000000-0005-0000-0000-000001000000}"/>
    <cellStyle name="20% - Accent2" xfId="39" xr:uid="{00000000-0005-0000-0000-000002000000}"/>
    <cellStyle name="20% - Accent2 2" xfId="6" xr:uid="{00000000-0005-0000-0000-000003000000}"/>
    <cellStyle name="20% - Accent3" xfId="40" xr:uid="{00000000-0005-0000-0000-000004000000}"/>
    <cellStyle name="20% - Accent3 2" xfId="7" xr:uid="{00000000-0005-0000-0000-000005000000}"/>
    <cellStyle name="20% - Accent4" xfId="41" xr:uid="{00000000-0005-0000-0000-000006000000}"/>
    <cellStyle name="20% - Accent4 2" xfId="8" xr:uid="{00000000-0005-0000-0000-000007000000}"/>
    <cellStyle name="20% - Accent5" xfId="42" xr:uid="{00000000-0005-0000-0000-000008000000}"/>
    <cellStyle name="20% - Accent5 2" xfId="9" xr:uid="{00000000-0005-0000-0000-000009000000}"/>
    <cellStyle name="20% - Accent6" xfId="43" xr:uid="{00000000-0005-0000-0000-00000A000000}"/>
    <cellStyle name="20% - Accent6 2" xfId="10" xr:uid="{00000000-0005-0000-0000-00000B000000}"/>
    <cellStyle name="40% - Accent1" xfId="44" xr:uid="{00000000-0005-0000-0000-00000C000000}"/>
    <cellStyle name="40% - Accent1 2" xfId="11" xr:uid="{00000000-0005-0000-0000-00000D000000}"/>
    <cellStyle name="40% - Accent2" xfId="45" xr:uid="{00000000-0005-0000-0000-00000E000000}"/>
    <cellStyle name="40% - Accent2 2" xfId="12" xr:uid="{00000000-0005-0000-0000-00000F000000}"/>
    <cellStyle name="40% - Accent3" xfId="46" xr:uid="{00000000-0005-0000-0000-000010000000}"/>
    <cellStyle name="40% - Accent3 2" xfId="13" xr:uid="{00000000-0005-0000-0000-000011000000}"/>
    <cellStyle name="40% - Accent4" xfId="47" xr:uid="{00000000-0005-0000-0000-000012000000}"/>
    <cellStyle name="40% - Accent4 2" xfId="14" xr:uid="{00000000-0005-0000-0000-000013000000}"/>
    <cellStyle name="40% - Accent5" xfId="48" xr:uid="{00000000-0005-0000-0000-000014000000}"/>
    <cellStyle name="40% - Accent5 2" xfId="15" xr:uid="{00000000-0005-0000-0000-000015000000}"/>
    <cellStyle name="40% - Accent6" xfId="49" xr:uid="{00000000-0005-0000-0000-000016000000}"/>
    <cellStyle name="40% - Accent6 2" xfId="16" xr:uid="{00000000-0005-0000-0000-000017000000}"/>
    <cellStyle name="60% - Accent1" xfId="50" xr:uid="{00000000-0005-0000-0000-000018000000}"/>
    <cellStyle name="60% - Accent1 2" xfId="17" xr:uid="{00000000-0005-0000-0000-000019000000}"/>
    <cellStyle name="60% - Accent2" xfId="51" xr:uid="{00000000-0005-0000-0000-00001A000000}"/>
    <cellStyle name="60% - Accent2 2" xfId="18" xr:uid="{00000000-0005-0000-0000-00001B000000}"/>
    <cellStyle name="60% - Accent3" xfId="52" xr:uid="{00000000-0005-0000-0000-00001C000000}"/>
    <cellStyle name="60% - Accent3 2" xfId="19" xr:uid="{00000000-0005-0000-0000-00001D000000}"/>
    <cellStyle name="60% - Accent4" xfId="53" xr:uid="{00000000-0005-0000-0000-00001E000000}"/>
    <cellStyle name="60% - Accent4 2" xfId="20" xr:uid="{00000000-0005-0000-0000-00001F000000}"/>
    <cellStyle name="60% - Accent5" xfId="54" xr:uid="{00000000-0005-0000-0000-000020000000}"/>
    <cellStyle name="60% - Accent5 2" xfId="21" xr:uid="{00000000-0005-0000-0000-000021000000}"/>
    <cellStyle name="60% - Accent6" xfId="55" xr:uid="{00000000-0005-0000-0000-000022000000}"/>
    <cellStyle name="60% - Accent6 2" xfId="22" xr:uid="{00000000-0005-0000-0000-000023000000}"/>
    <cellStyle name="Accent1" xfId="56" xr:uid="{00000000-0005-0000-0000-000024000000}"/>
    <cellStyle name="Accent1 2" xfId="23" xr:uid="{00000000-0005-0000-0000-000025000000}"/>
    <cellStyle name="Accent2" xfId="57" xr:uid="{00000000-0005-0000-0000-000026000000}"/>
    <cellStyle name="Accent2 2" xfId="24" xr:uid="{00000000-0005-0000-0000-000027000000}"/>
    <cellStyle name="Accent3" xfId="58" xr:uid="{00000000-0005-0000-0000-000028000000}"/>
    <cellStyle name="Accent3 2" xfId="25" xr:uid="{00000000-0005-0000-0000-000029000000}"/>
    <cellStyle name="Accent4" xfId="59" xr:uid="{00000000-0005-0000-0000-00002A000000}"/>
    <cellStyle name="Accent4 2" xfId="26" xr:uid="{00000000-0005-0000-0000-00002B000000}"/>
    <cellStyle name="Accent5" xfId="60" xr:uid="{00000000-0005-0000-0000-00002C000000}"/>
    <cellStyle name="Accent5 2" xfId="27" xr:uid="{00000000-0005-0000-0000-00002D000000}"/>
    <cellStyle name="Accent6" xfId="61" xr:uid="{00000000-0005-0000-0000-00002E000000}"/>
    <cellStyle name="Accent6 2" xfId="28" xr:uid="{00000000-0005-0000-0000-00002F000000}"/>
    <cellStyle name="Bad" xfId="62" xr:uid="{00000000-0005-0000-0000-000030000000}"/>
    <cellStyle name="Bad 2" xfId="29" xr:uid="{00000000-0005-0000-0000-000031000000}"/>
    <cellStyle name="Calculation" xfId="63" xr:uid="{00000000-0005-0000-0000-000032000000}"/>
    <cellStyle name="Calculation 2" xfId="30" xr:uid="{00000000-0005-0000-0000-000033000000}"/>
    <cellStyle name="Check Cell" xfId="64" xr:uid="{00000000-0005-0000-0000-000034000000}"/>
    <cellStyle name="Check Cell 2" xfId="31" xr:uid="{00000000-0005-0000-0000-000035000000}"/>
    <cellStyle name="Explanatory Text" xfId="65" xr:uid="{00000000-0005-0000-0000-000036000000}"/>
    <cellStyle name="Followed Hyperlink" xfId="85" xr:uid="{00000000-0005-0000-0000-000037000000}"/>
    <cellStyle name="Good" xfId="66" xr:uid="{00000000-0005-0000-0000-000038000000}"/>
    <cellStyle name="Good 2" xfId="82" xr:uid="{00000000-0005-0000-0000-000039000000}"/>
    <cellStyle name="Heading 1" xfId="67" xr:uid="{00000000-0005-0000-0000-00003A000000}"/>
    <cellStyle name="Heading 2" xfId="68" xr:uid="{00000000-0005-0000-0000-00003B000000}"/>
    <cellStyle name="Heading 3" xfId="69" xr:uid="{00000000-0005-0000-0000-00003C000000}"/>
    <cellStyle name="Heading 4" xfId="70" xr:uid="{00000000-0005-0000-0000-00003D000000}"/>
    <cellStyle name="Hyperlink" xfId="86" xr:uid="{00000000-0005-0000-0000-00003E000000}"/>
    <cellStyle name="Hipersaitas 2" xfId="88" xr:uid="{00000000-0005-0000-0000-00003F000000}"/>
    <cellStyle name="Input" xfId="71" xr:uid="{00000000-0005-0000-0000-000040000000}"/>
    <cellStyle name="Input 2" xfId="32" xr:uid="{00000000-0005-0000-0000-000041000000}"/>
    <cellStyle name="Įprastas" xfId="0" builtinId="0"/>
    <cellStyle name="Įprastas 2" xfId="3" xr:uid="{00000000-0005-0000-0000-000043000000}"/>
    <cellStyle name="Įprastas 2 2" xfId="87" xr:uid="{00000000-0005-0000-0000-000044000000}"/>
    <cellStyle name="Įprastas 2 2 2" xfId="91" xr:uid="{00000000-0005-0000-0000-000045000000}"/>
    <cellStyle name="Įprastas 2 2 2 2" xfId="104" xr:uid="{00000000-0005-0000-0000-000046000000}"/>
    <cellStyle name="Įprastas 2 2 2 3" xfId="96" xr:uid="{00000000-0005-0000-0000-000047000000}"/>
    <cellStyle name="Įprastas 2 2 3" xfId="98" xr:uid="{00000000-0005-0000-0000-000048000000}"/>
    <cellStyle name="Įprastas 2 2 3 2" xfId="106" xr:uid="{00000000-0005-0000-0000-000049000000}"/>
    <cellStyle name="Įprastas 2 2 4" xfId="100" xr:uid="{00000000-0005-0000-0000-00004A000000}"/>
    <cellStyle name="Įprastas 2 2 5" xfId="102" xr:uid="{00000000-0005-0000-0000-00004B000000}"/>
    <cellStyle name="Įprastas 2 2 6" xfId="94" xr:uid="{00000000-0005-0000-0000-00004C000000}"/>
    <cellStyle name="Įprastas 2 2 7" xfId="109" xr:uid="{00000000-0005-0000-0000-00004D000000}"/>
    <cellStyle name="Įprastas 2 2 8" xfId="112" xr:uid="{00000000-0005-0000-0000-00004E000000}"/>
    <cellStyle name="Įprastas 3" xfId="79" xr:uid="{00000000-0005-0000-0000-00004F000000}"/>
    <cellStyle name="Įprastas 3 2" xfId="89" xr:uid="{00000000-0005-0000-0000-000050000000}"/>
    <cellStyle name="Įprastas 3 3" xfId="107" xr:uid="{00000000-0005-0000-0000-000051000000}"/>
    <cellStyle name="Įprastas 4" xfId="81" xr:uid="{00000000-0005-0000-0000-000052000000}"/>
    <cellStyle name="Įprastas 4 2" xfId="90" xr:uid="{00000000-0005-0000-0000-000053000000}"/>
    <cellStyle name="Įprastas 4 2 2" xfId="103" xr:uid="{00000000-0005-0000-0000-000054000000}"/>
    <cellStyle name="Įprastas 4 2 3" xfId="95" xr:uid="{00000000-0005-0000-0000-000055000000}"/>
    <cellStyle name="Įprastas 4 3" xfId="97" xr:uid="{00000000-0005-0000-0000-000056000000}"/>
    <cellStyle name="Įprastas 4 3 2" xfId="105" xr:uid="{00000000-0005-0000-0000-000057000000}"/>
    <cellStyle name="Įprastas 4 4" xfId="99" xr:uid="{00000000-0005-0000-0000-000058000000}"/>
    <cellStyle name="Įprastas 4 5" xfId="101" xr:uid="{00000000-0005-0000-0000-000059000000}"/>
    <cellStyle name="Įprastas 4 6" xfId="93" xr:uid="{00000000-0005-0000-0000-00005A000000}"/>
    <cellStyle name="Įprastas 4 7" xfId="108" xr:uid="{00000000-0005-0000-0000-00005B000000}"/>
    <cellStyle name="Įprastas 4 8" xfId="111" xr:uid="{00000000-0005-0000-0000-00005C000000}"/>
    <cellStyle name="Įprastas 5" xfId="84" xr:uid="{00000000-0005-0000-0000-00005D000000}"/>
    <cellStyle name="Įprastas 6" xfId="92" xr:uid="{00000000-0005-0000-0000-00005E000000}"/>
    <cellStyle name="Įprastas 7" xfId="110" xr:uid="{00000000-0005-0000-0000-00005F000000}"/>
    <cellStyle name="Linked Cell" xfId="72" xr:uid="{00000000-0005-0000-0000-000060000000}"/>
    <cellStyle name="Linked Cell 2" xfId="33" xr:uid="{00000000-0005-0000-0000-000061000000}"/>
    <cellStyle name="Neutral" xfId="73" xr:uid="{00000000-0005-0000-0000-000062000000}"/>
    <cellStyle name="Neutral 2" xfId="34" xr:uid="{00000000-0005-0000-0000-000063000000}"/>
    <cellStyle name="Normal 2" xfId="4" xr:uid="{00000000-0005-0000-0000-000064000000}"/>
    <cellStyle name="Normal 2 2" xfId="80" xr:uid="{00000000-0005-0000-0000-000065000000}"/>
    <cellStyle name="Normal 3" xfId="37" xr:uid="{00000000-0005-0000-0000-000066000000}"/>
    <cellStyle name="Normal_1.1. tikslas" xfId="2" xr:uid="{00000000-0005-0000-0000-000067000000}"/>
    <cellStyle name="Note" xfId="74" xr:uid="{00000000-0005-0000-0000-000068000000}"/>
    <cellStyle name="Note 2" xfId="35" xr:uid="{00000000-0005-0000-0000-000069000000}"/>
    <cellStyle name="Output" xfId="75" xr:uid="{00000000-0005-0000-0000-00006A000000}"/>
    <cellStyle name="Output 2" xfId="83" xr:uid="{00000000-0005-0000-0000-00006B000000}"/>
    <cellStyle name="Paprastas_Lapas1" xfId="1" xr:uid="{00000000-0005-0000-0000-00006C000000}"/>
    <cellStyle name="Paprastas_Lapas1 2" xfId="36" xr:uid="{00000000-0005-0000-0000-00006D000000}"/>
    <cellStyle name="Title" xfId="76" xr:uid="{00000000-0005-0000-0000-00006E000000}"/>
    <cellStyle name="Total" xfId="77" xr:uid="{00000000-0005-0000-0000-00006F000000}"/>
    <cellStyle name="Warning Text" xfId="78" xr:uid="{00000000-0005-0000-0000-000070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1"/>
  <sheetViews>
    <sheetView tabSelected="1" zoomScaleNormal="100" zoomScaleSheetLayoutView="25" zoomScalePageLayoutView="55" workbookViewId="0">
      <selection activeCell="C11" sqref="C11"/>
    </sheetView>
  </sheetViews>
  <sheetFormatPr defaultRowHeight="11.5"/>
  <cols>
    <col min="1" max="1" width="8.7265625" style="213" customWidth="1"/>
    <col min="2" max="2" width="14.7265625" style="213" customWidth="1"/>
    <col min="3" max="3" width="38.7265625" style="213" customWidth="1"/>
    <col min="4" max="4" width="8.81640625" style="213" customWidth="1"/>
    <col min="5" max="6" width="15.7265625" style="213" customWidth="1"/>
    <col min="7" max="7" width="12.7265625" style="213" customWidth="1"/>
    <col min="8" max="8" width="57.54296875" style="213" customWidth="1"/>
    <col min="9" max="9" width="61.453125" style="213" customWidth="1"/>
    <col min="10" max="10" width="10.7265625" style="213" customWidth="1"/>
    <col min="11" max="11" width="28.26953125" style="228" customWidth="1"/>
    <col min="12" max="13" width="8.7265625" style="213"/>
    <col min="14" max="14" width="4.7265625" style="213" customWidth="1"/>
    <col min="15" max="254" width="8.7265625" style="213"/>
    <col min="255" max="255" width="5.81640625" style="213" customWidth="1"/>
    <col min="256" max="256" width="14.81640625" style="213" customWidth="1"/>
    <col min="257" max="257" width="21.7265625" style="213" customWidth="1"/>
    <col min="258" max="258" width="8.7265625" style="213" customWidth="1"/>
    <col min="259" max="259" width="13.453125" style="213" customWidth="1"/>
    <col min="260" max="260" width="12.1796875" style="213" customWidth="1"/>
    <col min="261" max="261" width="11.54296875" style="213" customWidth="1"/>
    <col min="262" max="262" width="16.81640625" style="213" customWidth="1"/>
    <col min="263" max="264" width="0" style="213" hidden="1" customWidth="1"/>
    <col min="265" max="265" width="30.54296875" style="213" customWidth="1"/>
    <col min="266" max="266" width="10.54296875" style="213" customWidth="1"/>
    <col min="267" max="510" width="8.7265625" style="213"/>
    <col min="511" max="511" width="5.81640625" style="213" customWidth="1"/>
    <col min="512" max="512" width="14.81640625" style="213" customWidth="1"/>
    <col min="513" max="513" width="21.7265625" style="213" customWidth="1"/>
    <col min="514" max="514" width="8.7265625" style="213" customWidth="1"/>
    <col min="515" max="515" width="13.453125" style="213" customWidth="1"/>
    <col min="516" max="516" width="12.1796875" style="213" customWidth="1"/>
    <col min="517" max="517" width="11.54296875" style="213" customWidth="1"/>
    <col min="518" max="518" width="16.81640625" style="213" customWidth="1"/>
    <col min="519" max="520" width="0" style="213" hidden="1" customWidth="1"/>
    <col min="521" max="521" width="30.54296875" style="213" customWidth="1"/>
    <col min="522" max="522" width="10.54296875" style="213" customWidth="1"/>
    <col min="523" max="766" width="8.7265625" style="213"/>
    <col min="767" max="767" width="5.81640625" style="213" customWidth="1"/>
    <col min="768" max="768" width="14.81640625" style="213" customWidth="1"/>
    <col min="769" max="769" width="21.7265625" style="213" customWidth="1"/>
    <col min="770" max="770" width="8.7265625" style="213" customWidth="1"/>
    <col min="771" max="771" width="13.453125" style="213" customWidth="1"/>
    <col min="772" max="772" width="12.1796875" style="213" customWidth="1"/>
    <col min="773" max="773" width="11.54296875" style="213" customWidth="1"/>
    <col min="774" max="774" width="16.81640625" style="213" customWidth="1"/>
    <col min="775" max="776" width="0" style="213" hidden="1" customWidth="1"/>
    <col min="777" max="777" width="30.54296875" style="213" customWidth="1"/>
    <col min="778" max="778" width="10.54296875" style="213" customWidth="1"/>
    <col min="779" max="1022" width="8.7265625" style="213"/>
    <col min="1023" max="1023" width="5.81640625" style="213" customWidth="1"/>
    <col min="1024" max="1024" width="14.81640625" style="213" customWidth="1"/>
    <col min="1025" max="1025" width="21.7265625" style="213" customWidth="1"/>
    <col min="1026" max="1026" width="8.7265625" style="213" customWidth="1"/>
    <col min="1027" max="1027" width="13.453125" style="213" customWidth="1"/>
    <col min="1028" max="1028" width="12.1796875" style="213" customWidth="1"/>
    <col min="1029" max="1029" width="11.54296875" style="213" customWidth="1"/>
    <col min="1030" max="1030" width="16.81640625" style="213" customWidth="1"/>
    <col min="1031" max="1032" width="0" style="213" hidden="1" customWidth="1"/>
    <col min="1033" max="1033" width="30.54296875" style="213" customWidth="1"/>
    <col min="1034" max="1034" width="10.54296875" style="213" customWidth="1"/>
    <col min="1035" max="1278" width="8.7265625" style="213"/>
    <col min="1279" max="1279" width="5.81640625" style="213" customWidth="1"/>
    <col min="1280" max="1280" width="14.81640625" style="213" customWidth="1"/>
    <col min="1281" max="1281" width="21.7265625" style="213" customWidth="1"/>
    <col min="1282" max="1282" width="8.7265625" style="213" customWidth="1"/>
    <col min="1283" max="1283" width="13.453125" style="213" customWidth="1"/>
    <col min="1284" max="1284" width="12.1796875" style="213" customWidth="1"/>
    <col min="1285" max="1285" width="11.54296875" style="213" customWidth="1"/>
    <col min="1286" max="1286" width="16.81640625" style="213" customWidth="1"/>
    <col min="1287" max="1288" width="0" style="213" hidden="1" customWidth="1"/>
    <col min="1289" max="1289" width="30.54296875" style="213" customWidth="1"/>
    <col min="1290" max="1290" width="10.54296875" style="213" customWidth="1"/>
    <col min="1291" max="1534" width="8.7265625" style="213"/>
    <col min="1535" max="1535" width="5.81640625" style="213" customWidth="1"/>
    <col min="1536" max="1536" width="14.81640625" style="213" customWidth="1"/>
    <col min="1537" max="1537" width="21.7265625" style="213" customWidth="1"/>
    <col min="1538" max="1538" width="8.7265625" style="213" customWidth="1"/>
    <col min="1539" max="1539" width="13.453125" style="213" customWidth="1"/>
    <col min="1540" max="1540" width="12.1796875" style="213" customWidth="1"/>
    <col min="1541" max="1541" width="11.54296875" style="213" customWidth="1"/>
    <col min="1542" max="1542" width="16.81640625" style="213" customWidth="1"/>
    <col min="1543" max="1544" width="0" style="213" hidden="1" customWidth="1"/>
    <col min="1545" max="1545" width="30.54296875" style="213" customWidth="1"/>
    <col min="1546" max="1546" width="10.54296875" style="213" customWidth="1"/>
    <col min="1547" max="1790" width="8.7265625" style="213"/>
    <col min="1791" max="1791" width="5.81640625" style="213" customWidth="1"/>
    <col min="1792" max="1792" width="14.81640625" style="213" customWidth="1"/>
    <col min="1793" max="1793" width="21.7265625" style="213" customWidth="1"/>
    <col min="1794" max="1794" width="8.7265625" style="213" customWidth="1"/>
    <col min="1795" max="1795" width="13.453125" style="213" customWidth="1"/>
    <col min="1796" max="1796" width="12.1796875" style="213" customWidth="1"/>
    <col min="1797" max="1797" width="11.54296875" style="213" customWidth="1"/>
    <col min="1798" max="1798" width="16.81640625" style="213" customWidth="1"/>
    <col min="1799" max="1800" width="0" style="213" hidden="1" customWidth="1"/>
    <col min="1801" max="1801" width="30.54296875" style="213" customWidth="1"/>
    <col min="1802" max="1802" width="10.54296875" style="213" customWidth="1"/>
    <col min="1803" max="2046" width="8.7265625" style="213"/>
    <col min="2047" max="2047" width="5.81640625" style="213" customWidth="1"/>
    <col min="2048" max="2048" width="14.81640625" style="213" customWidth="1"/>
    <col min="2049" max="2049" width="21.7265625" style="213" customWidth="1"/>
    <col min="2050" max="2050" width="8.7265625" style="213" customWidth="1"/>
    <col min="2051" max="2051" width="13.453125" style="213" customWidth="1"/>
    <col min="2052" max="2052" width="12.1796875" style="213" customWidth="1"/>
    <col min="2053" max="2053" width="11.54296875" style="213" customWidth="1"/>
    <col min="2054" max="2054" width="16.81640625" style="213" customWidth="1"/>
    <col min="2055" max="2056" width="0" style="213" hidden="1" customWidth="1"/>
    <col min="2057" max="2057" width="30.54296875" style="213" customWidth="1"/>
    <col min="2058" max="2058" width="10.54296875" style="213" customWidth="1"/>
    <col min="2059" max="2302" width="8.7265625" style="213"/>
    <col min="2303" max="2303" width="5.81640625" style="213" customWidth="1"/>
    <col min="2304" max="2304" width="14.81640625" style="213" customWidth="1"/>
    <col min="2305" max="2305" width="21.7265625" style="213" customWidth="1"/>
    <col min="2306" max="2306" width="8.7265625" style="213" customWidth="1"/>
    <col min="2307" max="2307" width="13.453125" style="213" customWidth="1"/>
    <col min="2308" max="2308" width="12.1796875" style="213" customWidth="1"/>
    <col min="2309" max="2309" width="11.54296875" style="213" customWidth="1"/>
    <col min="2310" max="2310" width="16.81640625" style="213" customWidth="1"/>
    <col min="2311" max="2312" width="0" style="213" hidden="1" customWidth="1"/>
    <col min="2313" max="2313" width="30.54296875" style="213" customWidth="1"/>
    <col min="2314" max="2314" width="10.54296875" style="213" customWidth="1"/>
    <col min="2315" max="2558" width="8.7265625" style="213"/>
    <col min="2559" max="2559" width="5.81640625" style="213" customWidth="1"/>
    <col min="2560" max="2560" width="14.81640625" style="213" customWidth="1"/>
    <col min="2561" max="2561" width="21.7265625" style="213" customWidth="1"/>
    <col min="2562" max="2562" width="8.7265625" style="213" customWidth="1"/>
    <col min="2563" max="2563" width="13.453125" style="213" customWidth="1"/>
    <col min="2564" max="2564" width="12.1796875" style="213" customWidth="1"/>
    <col min="2565" max="2565" width="11.54296875" style="213" customWidth="1"/>
    <col min="2566" max="2566" width="16.81640625" style="213" customWidth="1"/>
    <col min="2567" max="2568" width="0" style="213" hidden="1" customWidth="1"/>
    <col min="2569" max="2569" width="30.54296875" style="213" customWidth="1"/>
    <col min="2570" max="2570" width="10.54296875" style="213" customWidth="1"/>
    <col min="2571" max="2814" width="8.7265625" style="213"/>
    <col min="2815" max="2815" width="5.81640625" style="213" customWidth="1"/>
    <col min="2816" max="2816" width="14.81640625" style="213" customWidth="1"/>
    <col min="2817" max="2817" width="21.7265625" style="213" customWidth="1"/>
    <col min="2818" max="2818" width="8.7265625" style="213" customWidth="1"/>
    <col min="2819" max="2819" width="13.453125" style="213" customWidth="1"/>
    <col min="2820" max="2820" width="12.1796875" style="213" customWidth="1"/>
    <col min="2821" max="2821" width="11.54296875" style="213" customWidth="1"/>
    <col min="2822" max="2822" width="16.81640625" style="213" customWidth="1"/>
    <col min="2823" max="2824" width="0" style="213" hidden="1" customWidth="1"/>
    <col min="2825" max="2825" width="30.54296875" style="213" customWidth="1"/>
    <col min="2826" max="2826" width="10.54296875" style="213" customWidth="1"/>
    <col min="2827" max="3070" width="8.7265625" style="213"/>
    <col min="3071" max="3071" width="5.81640625" style="213" customWidth="1"/>
    <col min="3072" max="3072" width="14.81640625" style="213" customWidth="1"/>
    <col min="3073" max="3073" width="21.7265625" style="213" customWidth="1"/>
    <col min="3074" max="3074" width="8.7265625" style="213" customWidth="1"/>
    <col min="3075" max="3075" width="13.453125" style="213" customWidth="1"/>
    <col min="3076" max="3076" width="12.1796875" style="213" customWidth="1"/>
    <col min="3077" max="3077" width="11.54296875" style="213" customWidth="1"/>
    <col min="3078" max="3078" width="16.81640625" style="213" customWidth="1"/>
    <col min="3079" max="3080" width="0" style="213" hidden="1" customWidth="1"/>
    <col min="3081" max="3081" width="30.54296875" style="213" customWidth="1"/>
    <col min="3082" max="3082" width="10.54296875" style="213" customWidth="1"/>
    <col min="3083" max="3326" width="8.7265625" style="213"/>
    <col min="3327" max="3327" width="5.81640625" style="213" customWidth="1"/>
    <col min="3328" max="3328" width="14.81640625" style="213" customWidth="1"/>
    <col min="3329" max="3329" width="21.7265625" style="213" customWidth="1"/>
    <col min="3330" max="3330" width="8.7265625" style="213" customWidth="1"/>
    <col min="3331" max="3331" width="13.453125" style="213" customWidth="1"/>
    <col min="3332" max="3332" width="12.1796875" style="213" customWidth="1"/>
    <col min="3333" max="3333" width="11.54296875" style="213" customWidth="1"/>
    <col min="3334" max="3334" width="16.81640625" style="213" customWidth="1"/>
    <col min="3335" max="3336" width="0" style="213" hidden="1" customWidth="1"/>
    <col min="3337" max="3337" width="30.54296875" style="213" customWidth="1"/>
    <col min="3338" max="3338" width="10.54296875" style="213" customWidth="1"/>
    <col min="3339" max="3582" width="8.7265625" style="213"/>
    <col min="3583" max="3583" width="5.81640625" style="213" customWidth="1"/>
    <col min="3584" max="3584" width="14.81640625" style="213" customWidth="1"/>
    <col min="3585" max="3585" width="21.7265625" style="213" customWidth="1"/>
    <col min="3586" max="3586" width="8.7265625" style="213" customWidth="1"/>
    <col min="3587" max="3587" width="13.453125" style="213" customWidth="1"/>
    <col min="3588" max="3588" width="12.1796875" style="213" customWidth="1"/>
    <col min="3589" max="3589" width="11.54296875" style="213" customWidth="1"/>
    <col min="3590" max="3590" width="16.81640625" style="213" customWidth="1"/>
    <col min="3591" max="3592" width="0" style="213" hidden="1" customWidth="1"/>
    <col min="3593" max="3593" width="30.54296875" style="213" customWidth="1"/>
    <col min="3594" max="3594" width="10.54296875" style="213" customWidth="1"/>
    <col min="3595" max="3838" width="8.7265625" style="213"/>
    <col min="3839" max="3839" width="5.81640625" style="213" customWidth="1"/>
    <col min="3840" max="3840" width="14.81640625" style="213" customWidth="1"/>
    <col min="3841" max="3841" width="21.7265625" style="213" customWidth="1"/>
    <col min="3842" max="3842" width="8.7265625" style="213" customWidth="1"/>
    <col min="3843" max="3843" width="13.453125" style="213" customWidth="1"/>
    <col min="3844" max="3844" width="12.1796875" style="213" customWidth="1"/>
    <col min="3845" max="3845" width="11.54296875" style="213" customWidth="1"/>
    <col min="3846" max="3846" width="16.81640625" style="213" customWidth="1"/>
    <col min="3847" max="3848" width="0" style="213" hidden="1" customWidth="1"/>
    <col min="3849" max="3849" width="30.54296875" style="213" customWidth="1"/>
    <col min="3850" max="3850" width="10.54296875" style="213" customWidth="1"/>
    <col min="3851" max="4094" width="8.7265625" style="213"/>
    <col min="4095" max="4095" width="5.81640625" style="213" customWidth="1"/>
    <col min="4096" max="4096" width="14.81640625" style="213" customWidth="1"/>
    <col min="4097" max="4097" width="21.7265625" style="213" customWidth="1"/>
    <col min="4098" max="4098" width="8.7265625" style="213" customWidth="1"/>
    <col min="4099" max="4099" width="13.453125" style="213" customWidth="1"/>
    <col min="4100" max="4100" width="12.1796875" style="213" customWidth="1"/>
    <col min="4101" max="4101" width="11.54296875" style="213" customWidth="1"/>
    <col min="4102" max="4102" width="16.81640625" style="213" customWidth="1"/>
    <col min="4103" max="4104" width="0" style="213" hidden="1" customWidth="1"/>
    <col min="4105" max="4105" width="30.54296875" style="213" customWidth="1"/>
    <col min="4106" max="4106" width="10.54296875" style="213" customWidth="1"/>
    <col min="4107" max="4350" width="8.7265625" style="213"/>
    <col min="4351" max="4351" width="5.81640625" style="213" customWidth="1"/>
    <col min="4352" max="4352" width="14.81640625" style="213" customWidth="1"/>
    <col min="4353" max="4353" width="21.7265625" style="213" customWidth="1"/>
    <col min="4354" max="4354" width="8.7265625" style="213" customWidth="1"/>
    <col min="4355" max="4355" width="13.453125" style="213" customWidth="1"/>
    <col min="4356" max="4356" width="12.1796875" style="213" customWidth="1"/>
    <col min="4357" max="4357" width="11.54296875" style="213" customWidth="1"/>
    <col min="4358" max="4358" width="16.81640625" style="213" customWidth="1"/>
    <col min="4359" max="4360" width="0" style="213" hidden="1" customWidth="1"/>
    <col min="4361" max="4361" width="30.54296875" style="213" customWidth="1"/>
    <col min="4362" max="4362" width="10.54296875" style="213" customWidth="1"/>
    <col min="4363" max="4606" width="8.7265625" style="213"/>
    <col min="4607" max="4607" width="5.81640625" style="213" customWidth="1"/>
    <col min="4608" max="4608" width="14.81640625" style="213" customWidth="1"/>
    <col min="4609" max="4609" width="21.7265625" style="213" customWidth="1"/>
    <col min="4610" max="4610" width="8.7265625" style="213" customWidth="1"/>
    <col min="4611" max="4611" width="13.453125" style="213" customWidth="1"/>
    <col min="4612" max="4612" width="12.1796875" style="213" customWidth="1"/>
    <col min="4613" max="4613" width="11.54296875" style="213" customWidth="1"/>
    <col min="4614" max="4614" width="16.81640625" style="213" customWidth="1"/>
    <col min="4615" max="4616" width="0" style="213" hidden="1" customWidth="1"/>
    <col min="4617" max="4617" width="30.54296875" style="213" customWidth="1"/>
    <col min="4618" max="4618" width="10.54296875" style="213" customWidth="1"/>
    <col min="4619" max="4862" width="8.7265625" style="213"/>
    <col min="4863" max="4863" width="5.81640625" style="213" customWidth="1"/>
    <col min="4864" max="4864" width="14.81640625" style="213" customWidth="1"/>
    <col min="4865" max="4865" width="21.7265625" style="213" customWidth="1"/>
    <col min="4866" max="4866" width="8.7265625" style="213" customWidth="1"/>
    <col min="4867" max="4867" width="13.453125" style="213" customWidth="1"/>
    <col min="4868" max="4868" width="12.1796875" style="213" customWidth="1"/>
    <col min="4869" max="4869" width="11.54296875" style="213" customWidth="1"/>
    <col min="4870" max="4870" width="16.81640625" style="213" customWidth="1"/>
    <col min="4871" max="4872" width="0" style="213" hidden="1" customWidth="1"/>
    <col min="4873" max="4873" width="30.54296875" style="213" customWidth="1"/>
    <col min="4874" max="4874" width="10.54296875" style="213" customWidth="1"/>
    <col min="4875" max="5118" width="8.7265625" style="213"/>
    <col min="5119" max="5119" width="5.81640625" style="213" customWidth="1"/>
    <col min="5120" max="5120" width="14.81640625" style="213" customWidth="1"/>
    <col min="5121" max="5121" width="21.7265625" style="213" customWidth="1"/>
    <col min="5122" max="5122" width="8.7265625" style="213" customWidth="1"/>
    <col min="5123" max="5123" width="13.453125" style="213" customWidth="1"/>
    <col min="5124" max="5124" width="12.1796875" style="213" customWidth="1"/>
    <col min="5125" max="5125" width="11.54296875" style="213" customWidth="1"/>
    <col min="5126" max="5126" width="16.81640625" style="213" customWidth="1"/>
    <col min="5127" max="5128" width="0" style="213" hidden="1" customWidth="1"/>
    <col min="5129" max="5129" width="30.54296875" style="213" customWidth="1"/>
    <col min="5130" max="5130" width="10.54296875" style="213" customWidth="1"/>
    <col min="5131" max="5374" width="8.7265625" style="213"/>
    <col min="5375" max="5375" width="5.81640625" style="213" customWidth="1"/>
    <col min="5376" max="5376" width="14.81640625" style="213" customWidth="1"/>
    <col min="5377" max="5377" width="21.7265625" style="213" customWidth="1"/>
    <col min="5378" max="5378" width="8.7265625" style="213" customWidth="1"/>
    <col min="5379" max="5379" width="13.453125" style="213" customWidth="1"/>
    <col min="5380" max="5380" width="12.1796875" style="213" customWidth="1"/>
    <col min="5381" max="5381" width="11.54296875" style="213" customWidth="1"/>
    <col min="5382" max="5382" width="16.81640625" style="213" customWidth="1"/>
    <col min="5383" max="5384" width="0" style="213" hidden="1" customWidth="1"/>
    <col min="5385" max="5385" width="30.54296875" style="213" customWidth="1"/>
    <col min="5386" max="5386" width="10.54296875" style="213" customWidth="1"/>
    <col min="5387" max="5630" width="8.7265625" style="213"/>
    <col min="5631" max="5631" width="5.81640625" style="213" customWidth="1"/>
    <col min="5632" max="5632" width="14.81640625" style="213" customWidth="1"/>
    <col min="5633" max="5633" width="21.7265625" style="213" customWidth="1"/>
    <col min="5634" max="5634" width="8.7265625" style="213" customWidth="1"/>
    <col min="5635" max="5635" width="13.453125" style="213" customWidth="1"/>
    <col min="5636" max="5636" width="12.1796875" style="213" customWidth="1"/>
    <col min="5637" max="5637" width="11.54296875" style="213" customWidth="1"/>
    <col min="5638" max="5638" width="16.81640625" style="213" customWidth="1"/>
    <col min="5639" max="5640" width="0" style="213" hidden="1" customWidth="1"/>
    <col min="5641" max="5641" width="30.54296875" style="213" customWidth="1"/>
    <col min="5642" max="5642" width="10.54296875" style="213" customWidth="1"/>
    <col min="5643" max="5886" width="8.7265625" style="213"/>
    <col min="5887" max="5887" width="5.81640625" style="213" customWidth="1"/>
    <col min="5888" max="5888" width="14.81640625" style="213" customWidth="1"/>
    <col min="5889" max="5889" width="21.7265625" style="213" customWidth="1"/>
    <col min="5890" max="5890" width="8.7265625" style="213" customWidth="1"/>
    <col min="5891" max="5891" width="13.453125" style="213" customWidth="1"/>
    <col min="5892" max="5892" width="12.1796875" style="213" customWidth="1"/>
    <col min="5893" max="5893" width="11.54296875" style="213" customWidth="1"/>
    <col min="5894" max="5894" width="16.81640625" style="213" customWidth="1"/>
    <col min="5895" max="5896" width="0" style="213" hidden="1" customWidth="1"/>
    <col min="5897" max="5897" width="30.54296875" style="213" customWidth="1"/>
    <col min="5898" max="5898" width="10.54296875" style="213" customWidth="1"/>
    <col min="5899" max="6142" width="8.7265625" style="213"/>
    <col min="6143" max="6143" width="5.81640625" style="213" customWidth="1"/>
    <col min="6144" max="6144" width="14.81640625" style="213" customWidth="1"/>
    <col min="6145" max="6145" width="21.7265625" style="213" customWidth="1"/>
    <col min="6146" max="6146" width="8.7265625" style="213" customWidth="1"/>
    <col min="6147" max="6147" width="13.453125" style="213" customWidth="1"/>
    <col min="6148" max="6148" width="12.1796875" style="213" customWidth="1"/>
    <col min="6149" max="6149" width="11.54296875" style="213" customWidth="1"/>
    <col min="6150" max="6150" width="16.81640625" style="213" customWidth="1"/>
    <col min="6151" max="6152" width="0" style="213" hidden="1" customWidth="1"/>
    <col min="6153" max="6153" width="30.54296875" style="213" customWidth="1"/>
    <col min="6154" max="6154" width="10.54296875" style="213" customWidth="1"/>
    <col min="6155" max="6398" width="8.7265625" style="213"/>
    <col min="6399" max="6399" width="5.81640625" style="213" customWidth="1"/>
    <col min="6400" max="6400" width="14.81640625" style="213" customWidth="1"/>
    <col min="6401" max="6401" width="21.7265625" style="213" customWidth="1"/>
    <col min="6402" max="6402" width="8.7265625" style="213" customWidth="1"/>
    <col min="6403" max="6403" width="13.453125" style="213" customWidth="1"/>
    <col min="6404" max="6404" width="12.1796875" style="213" customWidth="1"/>
    <col min="6405" max="6405" width="11.54296875" style="213" customWidth="1"/>
    <col min="6406" max="6406" width="16.81640625" style="213" customWidth="1"/>
    <col min="6407" max="6408" width="0" style="213" hidden="1" customWidth="1"/>
    <col min="6409" max="6409" width="30.54296875" style="213" customWidth="1"/>
    <col min="6410" max="6410" width="10.54296875" style="213" customWidth="1"/>
    <col min="6411" max="6654" width="8.7265625" style="213"/>
    <col min="6655" max="6655" width="5.81640625" style="213" customWidth="1"/>
    <col min="6656" max="6656" width="14.81640625" style="213" customWidth="1"/>
    <col min="6657" max="6657" width="21.7265625" style="213" customWidth="1"/>
    <col min="6658" max="6658" width="8.7265625" style="213" customWidth="1"/>
    <col min="6659" max="6659" width="13.453125" style="213" customWidth="1"/>
    <col min="6660" max="6660" width="12.1796875" style="213" customWidth="1"/>
    <col min="6661" max="6661" width="11.54296875" style="213" customWidth="1"/>
    <col min="6662" max="6662" width="16.81640625" style="213" customWidth="1"/>
    <col min="6663" max="6664" width="0" style="213" hidden="1" customWidth="1"/>
    <col min="6665" max="6665" width="30.54296875" style="213" customWidth="1"/>
    <col min="6666" max="6666" width="10.54296875" style="213" customWidth="1"/>
    <col min="6667" max="6910" width="8.7265625" style="213"/>
    <col min="6911" max="6911" width="5.81640625" style="213" customWidth="1"/>
    <col min="6912" max="6912" width="14.81640625" style="213" customWidth="1"/>
    <col min="6913" max="6913" width="21.7265625" style="213" customWidth="1"/>
    <col min="6914" max="6914" width="8.7265625" style="213" customWidth="1"/>
    <col min="6915" max="6915" width="13.453125" style="213" customWidth="1"/>
    <col min="6916" max="6916" width="12.1796875" style="213" customWidth="1"/>
    <col min="6917" max="6917" width="11.54296875" style="213" customWidth="1"/>
    <col min="6918" max="6918" width="16.81640625" style="213" customWidth="1"/>
    <col min="6919" max="6920" width="0" style="213" hidden="1" customWidth="1"/>
    <col min="6921" max="6921" width="30.54296875" style="213" customWidth="1"/>
    <col min="6922" max="6922" width="10.54296875" style="213" customWidth="1"/>
    <col min="6923" max="7166" width="8.7265625" style="213"/>
    <col min="7167" max="7167" width="5.81640625" style="213" customWidth="1"/>
    <col min="7168" max="7168" width="14.81640625" style="213" customWidth="1"/>
    <col min="7169" max="7169" width="21.7265625" style="213" customWidth="1"/>
    <col min="7170" max="7170" width="8.7265625" style="213" customWidth="1"/>
    <col min="7171" max="7171" width="13.453125" style="213" customWidth="1"/>
    <col min="7172" max="7172" width="12.1796875" style="213" customWidth="1"/>
    <col min="7173" max="7173" width="11.54296875" style="213" customWidth="1"/>
    <col min="7174" max="7174" width="16.81640625" style="213" customWidth="1"/>
    <col min="7175" max="7176" width="0" style="213" hidden="1" customWidth="1"/>
    <col min="7177" max="7177" width="30.54296875" style="213" customWidth="1"/>
    <col min="7178" max="7178" width="10.54296875" style="213" customWidth="1"/>
    <col min="7179" max="7422" width="8.7265625" style="213"/>
    <col min="7423" max="7423" width="5.81640625" style="213" customWidth="1"/>
    <col min="7424" max="7424" width="14.81640625" style="213" customWidth="1"/>
    <col min="7425" max="7425" width="21.7265625" style="213" customWidth="1"/>
    <col min="7426" max="7426" width="8.7265625" style="213" customWidth="1"/>
    <col min="7427" max="7427" width="13.453125" style="213" customWidth="1"/>
    <col min="7428" max="7428" width="12.1796875" style="213" customWidth="1"/>
    <col min="7429" max="7429" width="11.54296875" style="213" customWidth="1"/>
    <col min="7430" max="7430" width="16.81640625" style="213" customWidth="1"/>
    <col min="7431" max="7432" width="0" style="213" hidden="1" customWidth="1"/>
    <col min="7433" max="7433" width="30.54296875" style="213" customWidth="1"/>
    <col min="7434" max="7434" width="10.54296875" style="213" customWidth="1"/>
    <col min="7435" max="7678" width="8.7265625" style="213"/>
    <col min="7679" max="7679" width="5.81640625" style="213" customWidth="1"/>
    <col min="7680" max="7680" width="14.81640625" style="213" customWidth="1"/>
    <col min="7681" max="7681" width="21.7265625" style="213" customWidth="1"/>
    <col min="7682" max="7682" width="8.7265625" style="213" customWidth="1"/>
    <col min="7683" max="7683" width="13.453125" style="213" customWidth="1"/>
    <col min="7684" max="7684" width="12.1796875" style="213" customWidth="1"/>
    <col min="7685" max="7685" width="11.54296875" style="213" customWidth="1"/>
    <col min="7686" max="7686" width="16.81640625" style="213" customWidth="1"/>
    <col min="7687" max="7688" width="0" style="213" hidden="1" customWidth="1"/>
    <col min="7689" max="7689" width="30.54296875" style="213" customWidth="1"/>
    <col min="7690" max="7690" width="10.54296875" style="213" customWidth="1"/>
    <col min="7691" max="7934" width="8.7265625" style="213"/>
    <col min="7935" max="7935" width="5.81640625" style="213" customWidth="1"/>
    <col min="7936" max="7936" width="14.81640625" style="213" customWidth="1"/>
    <col min="7937" max="7937" width="21.7265625" style="213" customWidth="1"/>
    <col min="7938" max="7938" width="8.7265625" style="213" customWidth="1"/>
    <col min="7939" max="7939" width="13.453125" style="213" customWidth="1"/>
    <col min="7940" max="7940" width="12.1796875" style="213" customWidth="1"/>
    <col min="7941" max="7941" width="11.54296875" style="213" customWidth="1"/>
    <col min="7942" max="7942" width="16.81640625" style="213" customWidth="1"/>
    <col min="7943" max="7944" width="0" style="213" hidden="1" customWidth="1"/>
    <col min="7945" max="7945" width="30.54296875" style="213" customWidth="1"/>
    <col min="7946" max="7946" width="10.54296875" style="213" customWidth="1"/>
    <col min="7947" max="8190" width="8.7265625" style="213"/>
    <col min="8191" max="8191" width="5.81640625" style="213" customWidth="1"/>
    <col min="8192" max="8192" width="14.81640625" style="213" customWidth="1"/>
    <col min="8193" max="8193" width="21.7265625" style="213" customWidth="1"/>
    <col min="8194" max="8194" width="8.7265625" style="213" customWidth="1"/>
    <col min="8195" max="8195" width="13.453125" style="213" customWidth="1"/>
    <col min="8196" max="8196" width="12.1796875" style="213" customWidth="1"/>
    <col min="8197" max="8197" width="11.54296875" style="213" customWidth="1"/>
    <col min="8198" max="8198" width="16.81640625" style="213" customWidth="1"/>
    <col min="8199" max="8200" width="0" style="213" hidden="1" customWidth="1"/>
    <col min="8201" max="8201" width="30.54296875" style="213" customWidth="1"/>
    <col min="8202" max="8202" width="10.54296875" style="213" customWidth="1"/>
    <col min="8203" max="8446" width="8.7265625" style="213"/>
    <col min="8447" max="8447" width="5.81640625" style="213" customWidth="1"/>
    <col min="8448" max="8448" width="14.81640625" style="213" customWidth="1"/>
    <col min="8449" max="8449" width="21.7265625" style="213" customWidth="1"/>
    <col min="8450" max="8450" width="8.7265625" style="213" customWidth="1"/>
    <col min="8451" max="8451" width="13.453125" style="213" customWidth="1"/>
    <col min="8452" max="8452" width="12.1796875" style="213" customWidth="1"/>
    <col min="8453" max="8453" width="11.54296875" style="213" customWidth="1"/>
    <col min="8454" max="8454" width="16.81640625" style="213" customWidth="1"/>
    <col min="8455" max="8456" width="0" style="213" hidden="1" customWidth="1"/>
    <col min="8457" max="8457" width="30.54296875" style="213" customWidth="1"/>
    <col min="8458" max="8458" width="10.54296875" style="213" customWidth="1"/>
    <col min="8459" max="8702" width="8.7265625" style="213"/>
    <col min="8703" max="8703" width="5.81640625" style="213" customWidth="1"/>
    <col min="8704" max="8704" width="14.81640625" style="213" customWidth="1"/>
    <col min="8705" max="8705" width="21.7265625" style="213" customWidth="1"/>
    <col min="8706" max="8706" width="8.7265625" style="213" customWidth="1"/>
    <col min="8707" max="8707" width="13.453125" style="213" customWidth="1"/>
    <col min="8708" max="8708" width="12.1796875" style="213" customWidth="1"/>
    <col min="8709" max="8709" width="11.54296875" style="213" customWidth="1"/>
    <col min="8710" max="8710" width="16.81640625" style="213" customWidth="1"/>
    <col min="8711" max="8712" width="0" style="213" hidden="1" customWidth="1"/>
    <col min="8713" max="8713" width="30.54296875" style="213" customWidth="1"/>
    <col min="8714" max="8714" width="10.54296875" style="213" customWidth="1"/>
    <col min="8715" max="8958" width="8.7265625" style="213"/>
    <col min="8959" max="8959" width="5.81640625" style="213" customWidth="1"/>
    <col min="8960" max="8960" width="14.81640625" style="213" customWidth="1"/>
    <col min="8961" max="8961" width="21.7265625" style="213" customWidth="1"/>
    <col min="8962" max="8962" width="8.7265625" style="213" customWidth="1"/>
    <col min="8963" max="8963" width="13.453125" style="213" customWidth="1"/>
    <col min="8964" max="8964" width="12.1796875" style="213" customWidth="1"/>
    <col min="8965" max="8965" width="11.54296875" style="213" customWidth="1"/>
    <col min="8966" max="8966" width="16.81640625" style="213" customWidth="1"/>
    <col min="8967" max="8968" width="0" style="213" hidden="1" customWidth="1"/>
    <col min="8969" max="8969" width="30.54296875" style="213" customWidth="1"/>
    <col min="8970" max="8970" width="10.54296875" style="213" customWidth="1"/>
    <col min="8971" max="9214" width="8.7265625" style="213"/>
    <col min="9215" max="9215" width="5.81640625" style="213" customWidth="1"/>
    <col min="9216" max="9216" width="14.81640625" style="213" customWidth="1"/>
    <col min="9217" max="9217" width="21.7265625" style="213" customWidth="1"/>
    <col min="9218" max="9218" width="8.7265625" style="213" customWidth="1"/>
    <col min="9219" max="9219" width="13.453125" style="213" customWidth="1"/>
    <col min="9220" max="9220" width="12.1796875" style="213" customWidth="1"/>
    <col min="9221" max="9221" width="11.54296875" style="213" customWidth="1"/>
    <col min="9222" max="9222" width="16.81640625" style="213" customWidth="1"/>
    <col min="9223" max="9224" width="0" style="213" hidden="1" customWidth="1"/>
    <col min="9225" max="9225" width="30.54296875" style="213" customWidth="1"/>
    <col min="9226" max="9226" width="10.54296875" style="213" customWidth="1"/>
    <col min="9227" max="9470" width="8.7265625" style="213"/>
    <col min="9471" max="9471" width="5.81640625" style="213" customWidth="1"/>
    <col min="9472" max="9472" width="14.81640625" style="213" customWidth="1"/>
    <col min="9473" max="9473" width="21.7265625" style="213" customWidth="1"/>
    <col min="9474" max="9474" width="8.7265625" style="213" customWidth="1"/>
    <col min="9475" max="9475" width="13.453125" style="213" customWidth="1"/>
    <col min="9476" max="9476" width="12.1796875" style="213" customWidth="1"/>
    <col min="9477" max="9477" width="11.54296875" style="213" customWidth="1"/>
    <col min="9478" max="9478" width="16.81640625" style="213" customWidth="1"/>
    <col min="9479" max="9480" width="0" style="213" hidden="1" customWidth="1"/>
    <col min="9481" max="9481" width="30.54296875" style="213" customWidth="1"/>
    <col min="9482" max="9482" width="10.54296875" style="213" customWidth="1"/>
    <col min="9483" max="9726" width="8.7265625" style="213"/>
    <col min="9727" max="9727" width="5.81640625" style="213" customWidth="1"/>
    <col min="9728" max="9728" width="14.81640625" style="213" customWidth="1"/>
    <col min="9729" max="9729" width="21.7265625" style="213" customWidth="1"/>
    <col min="9730" max="9730" width="8.7265625" style="213" customWidth="1"/>
    <col min="9731" max="9731" width="13.453125" style="213" customWidth="1"/>
    <col min="9732" max="9732" width="12.1796875" style="213" customWidth="1"/>
    <col min="9733" max="9733" width="11.54296875" style="213" customWidth="1"/>
    <col min="9734" max="9734" width="16.81640625" style="213" customWidth="1"/>
    <col min="9735" max="9736" width="0" style="213" hidden="1" customWidth="1"/>
    <col min="9737" max="9737" width="30.54296875" style="213" customWidth="1"/>
    <col min="9738" max="9738" width="10.54296875" style="213" customWidth="1"/>
    <col min="9739" max="9982" width="8.7265625" style="213"/>
    <col min="9983" max="9983" width="5.81640625" style="213" customWidth="1"/>
    <col min="9984" max="9984" width="14.81640625" style="213" customWidth="1"/>
    <col min="9985" max="9985" width="21.7265625" style="213" customWidth="1"/>
    <col min="9986" max="9986" width="8.7265625" style="213" customWidth="1"/>
    <col min="9987" max="9987" width="13.453125" style="213" customWidth="1"/>
    <col min="9988" max="9988" width="12.1796875" style="213" customWidth="1"/>
    <col min="9989" max="9989" width="11.54296875" style="213" customWidth="1"/>
    <col min="9990" max="9990" width="16.81640625" style="213" customWidth="1"/>
    <col min="9991" max="9992" width="0" style="213" hidden="1" customWidth="1"/>
    <col min="9993" max="9993" width="30.54296875" style="213" customWidth="1"/>
    <col min="9994" max="9994" width="10.54296875" style="213" customWidth="1"/>
    <col min="9995" max="10238" width="8.7265625" style="213"/>
    <col min="10239" max="10239" width="5.81640625" style="213" customWidth="1"/>
    <col min="10240" max="10240" width="14.81640625" style="213" customWidth="1"/>
    <col min="10241" max="10241" width="21.7265625" style="213" customWidth="1"/>
    <col min="10242" max="10242" width="8.7265625" style="213" customWidth="1"/>
    <col min="10243" max="10243" width="13.453125" style="213" customWidth="1"/>
    <col min="10244" max="10244" width="12.1796875" style="213" customWidth="1"/>
    <col min="10245" max="10245" width="11.54296875" style="213" customWidth="1"/>
    <col min="10246" max="10246" width="16.81640625" style="213" customWidth="1"/>
    <col min="10247" max="10248" width="0" style="213" hidden="1" customWidth="1"/>
    <col min="10249" max="10249" width="30.54296875" style="213" customWidth="1"/>
    <col min="10250" max="10250" width="10.54296875" style="213" customWidth="1"/>
    <col min="10251" max="10494" width="8.7265625" style="213"/>
    <col min="10495" max="10495" width="5.81640625" style="213" customWidth="1"/>
    <col min="10496" max="10496" width="14.81640625" style="213" customWidth="1"/>
    <col min="10497" max="10497" width="21.7265625" style="213" customWidth="1"/>
    <col min="10498" max="10498" width="8.7265625" style="213" customWidth="1"/>
    <col min="10499" max="10499" width="13.453125" style="213" customWidth="1"/>
    <col min="10500" max="10500" width="12.1796875" style="213" customWidth="1"/>
    <col min="10501" max="10501" width="11.54296875" style="213" customWidth="1"/>
    <col min="10502" max="10502" width="16.81640625" style="213" customWidth="1"/>
    <col min="10503" max="10504" width="0" style="213" hidden="1" customWidth="1"/>
    <col min="10505" max="10505" width="30.54296875" style="213" customWidth="1"/>
    <col min="10506" max="10506" width="10.54296875" style="213" customWidth="1"/>
    <col min="10507" max="10750" width="8.7265625" style="213"/>
    <col min="10751" max="10751" width="5.81640625" style="213" customWidth="1"/>
    <col min="10752" max="10752" width="14.81640625" style="213" customWidth="1"/>
    <col min="10753" max="10753" width="21.7265625" style="213" customWidth="1"/>
    <col min="10754" max="10754" width="8.7265625" style="213" customWidth="1"/>
    <col min="10755" max="10755" width="13.453125" style="213" customWidth="1"/>
    <col min="10756" max="10756" width="12.1796875" style="213" customWidth="1"/>
    <col min="10757" max="10757" width="11.54296875" style="213" customWidth="1"/>
    <col min="10758" max="10758" width="16.81640625" style="213" customWidth="1"/>
    <col min="10759" max="10760" width="0" style="213" hidden="1" customWidth="1"/>
    <col min="10761" max="10761" width="30.54296875" style="213" customWidth="1"/>
    <col min="10762" max="10762" width="10.54296875" style="213" customWidth="1"/>
    <col min="10763" max="11006" width="8.7265625" style="213"/>
    <col min="11007" max="11007" width="5.81640625" style="213" customWidth="1"/>
    <col min="11008" max="11008" width="14.81640625" style="213" customWidth="1"/>
    <col min="11009" max="11009" width="21.7265625" style="213" customWidth="1"/>
    <col min="11010" max="11010" width="8.7265625" style="213" customWidth="1"/>
    <col min="11011" max="11011" width="13.453125" style="213" customWidth="1"/>
    <col min="11012" max="11012" width="12.1796875" style="213" customWidth="1"/>
    <col min="11013" max="11013" width="11.54296875" style="213" customWidth="1"/>
    <col min="11014" max="11014" width="16.81640625" style="213" customWidth="1"/>
    <col min="11015" max="11016" width="0" style="213" hidden="1" customWidth="1"/>
    <col min="11017" max="11017" width="30.54296875" style="213" customWidth="1"/>
    <col min="11018" max="11018" width="10.54296875" style="213" customWidth="1"/>
    <col min="11019" max="11262" width="8.7265625" style="213"/>
    <col min="11263" max="11263" width="5.81640625" style="213" customWidth="1"/>
    <col min="11264" max="11264" width="14.81640625" style="213" customWidth="1"/>
    <col min="11265" max="11265" width="21.7265625" style="213" customWidth="1"/>
    <col min="11266" max="11266" width="8.7265625" style="213" customWidth="1"/>
    <col min="11267" max="11267" width="13.453125" style="213" customWidth="1"/>
    <col min="11268" max="11268" width="12.1796875" style="213" customWidth="1"/>
    <col min="11269" max="11269" width="11.54296875" style="213" customWidth="1"/>
    <col min="11270" max="11270" width="16.81640625" style="213" customWidth="1"/>
    <col min="11271" max="11272" width="0" style="213" hidden="1" customWidth="1"/>
    <col min="11273" max="11273" width="30.54296875" style="213" customWidth="1"/>
    <col min="11274" max="11274" width="10.54296875" style="213" customWidth="1"/>
    <col min="11275" max="11518" width="8.7265625" style="213"/>
    <col min="11519" max="11519" width="5.81640625" style="213" customWidth="1"/>
    <col min="11520" max="11520" width="14.81640625" style="213" customWidth="1"/>
    <col min="11521" max="11521" width="21.7265625" style="213" customWidth="1"/>
    <col min="11522" max="11522" width="8.7265625" style="213" customWidth="1"/>
    <col min="11523" max="11523" width="13.453125" style="213" customWidth="1"/>
    <col min="11524" max="11524" width="12.1796875" style="213" customWidth="1"/>
    <col min="11525" max="11525" width="11.54296875" style="213" customWidth="1"/>
    <col min="11526" max="11526" width="16.81640625" style="213" customWidth="1"/>
    <col min="11527" max="11528" width="0" style="213" hidden="1" customWidth="1"/>
    <col min="11529" max="11529" width="30.54296875" style="213" customWidth="1"/>
    <col min="11530" max="11530" width="10.54296875" style="213" customWidth="1"/>
    <col min="11531" max="11774" width="8.7265625" style="213"/>
    <col min="11775" max="11775" width="5.81640625" style="213" customWidth="1"/>
    <col min="11776" max="11776" width="14.81640625" style="213" customWidth="1"/>
    <col min="11777" max="11777" width="21.7265625" style="213" customWidth="1"/>
    <col min="11778" max="11778" width="8.7265625" style="213" customWidth="1"/>
    <col min="11779" max="11779" width="13.453125" style="213" customWidth="1"/>
    <col min="11780" max="11780" width="12.1796875" style="213" customWidth="1"/>
    <col min="11781" max="11781" width="11.54296875" style="213" customWidth="1"/>
    <col min="11782" max="11782" width="16.81640625" style="213" customWidth="1"/>
    <col min="11783" max="11784" width="0" style="213" hidden="1" customWidth="1"/>
    <col min="11785" max="11785" width="30.54296875" style="213" customWidth="1"/>
    <col min="11786" max="11786" width="10.54296875" style="213" customWidth="1"/>
    <col min="11787" max="12030" width="8.7265625" style="213"/>
    <col min="12031" max="12031" width="5.81640625" style="213" customWidth="1"/>
    <col min="12032" max="12032" width="14.81640625" style="213" customWidth="1"/>
    <col min="12033" max="12033" width="21.7265625" style="213" customWidth="1"/>
    <col min="12034" max="12034" width="8.7265625" style="213" customWidth="1"/>
    <col min="12035" max="12035" width="13.453125" style="213" customWidth="1"/>
    <col min="12036" max="12036" width="12.1796875" style="213" customWidth="1"/>
    <col min="12037" max="12037" width="11.54296875" style="213" customWidth="1"/>
    <col min="12038" max="12038" width="16.81640625" style="213" customWidth="1"/>
    <col min="12039" max="12040" width="0" style="213" hidden="1" customWidth="1"/>
    <col min="12041" max="12041" width="30.54296875" style="213" customWidth="1"/>
    <col min="12042" max="12042" width="10.54296875" style="213" customWidth="1"/>
    <col min="12043" max="12286" width="8.7265625" style="213"/>
    <col min="12287" max="12287" width="5.81640625" style="213" customWidth="1"/>
    <col min="12288" max="12288" width="14.81640625" style="213" customWidth="1"/>
    <col min="12289" max="12289" width="21.7265625" style="213" customWidth="1"/>
    <col min="12290" max="12290" width="8.7265625" style="213" customWidth="1"/>
    <col min="12291" max="12291" width="13.453125" style="213" customWidth="1"/>
    <col min="12292" max="12292" width="12.1796875" style="213" customWidth="1"/>
    <col min="12293" max="12293" width="11.54296875" style="213" customWidth="1"/>
    <col min="12294" max="12294" width="16.81640625" style="213" customWidth="1"/>
    <col min="12295" max="12296" width="0" style="213" hidden="1" customWidth="1"/>
    <col min="12297" max="12297" width="30.54296875" style="213" customWidth="1"/>
    <col min="12298" max="12298" width="10.54296875" style="213" customWidth="1"/>
    <col min="12299" max="12542" width="8.7265625" style="213"/>
    <col min="12543" max="12543" width="5.81640625" style="213" customWidth="1"/>
    <col min="12544" max="12544" width="14.81640625" style="213" customWidth="1"/>
    <col min="12545" max="12545" width="21.7265625" style="213" customWidth="1"/>
    <col min="12546" max="12546" width="8.7265625" style="213" customWidth="1"/>
    <col min="12547" max="12547" width="13.453125" style="213" customWidth="1"/>
    <col min="12548" max="12548" width="12.1796875" style="213" customWidth="1"/>
    <col min="12549" max="12549" width="11.54296875" style="213" customWidth="1"/>
    <col min="12550" max="12550" width="16.81640625" style="213" customWidth="1"/>
    <col min="12551" max="12552" width="0" style="213" hidden="1" customWidth="1"/>
    <col min="12553" max="12553" width="30.54296875" style="213" customWidth="1"/>
    <col min="12554" max="12554" width="10.54296875" style="213" customWidth="1"/>
    <col min="12555" max="12798" width="8.7265625" style="213"/>
    <col min="12799" max="12799" width="5.81640625" style="213" customWidth="1"/>
    <col min="12800" max="12800" width="14.81640625" style="213" customWidth="1"/>
    <col min="12801" max="12801" width="21.7265625" style="213" customWidth="1"/>
    <col min="12802" max="12802" width="8.7265625" style="213" customWidth="1"/>
    <col min="12803" max="12803" width="13.453125" style="213" customWidth="1"/>
    <col min="12804" max="12804" width="12.1796875" style="213" customWidth="1"/>
    <col min="12805" max="12805" width="11.54296875" style="213" customWidth="1"/>
    <col min="12806" max="12806" width="16.81640625" style="213" customWidth="1"/>
    <col min="12807" max="12808" width="0" style="213" hidden="1" customWidth="1"/>
    <col min="12809" max="12809" width="30.54296875" style="213" customWidth="1"/>
    <col min="12810" max="12810" width="10.54296875" style="213" customWidth="1"/>
    <col min="12811" max="13054" width="8.7265625" style="213"/>
    <col min="13055" max="13055" width="5.81640625" style="213" customWidth="1"/>
    <col min="13056" max="13056" width="14.81640625" style="213" customWidth="1"/>
    <col min="13057" max="13057" width="21.7265625" style="213" customWidth="1"/>
    <col min="13058" max="13058" width="8.7265625" style="213" customWidth="1"/>
    <col min="13059" max="13059" width="13.453125" style="213" customWidth="1"/>
    <col min="13060" max="13060" width="12.1796875" style="213" customWidth="1"/>
    <col min="13061" max="13061" width="11.54296875" style="213" customWidth="1"/>
    <col min="13062" max="13062" width="16.81640625" style="213" customWidth="1"/>
    <col min="13063" max="13064" width="0" style="213" hidden="1" customWidth="1"/>
    <col min="13065" max="13065" width="30.54296875" style="213" customWidth="1"/>
    <col min="13066" max="13066" width="10.54296875" style="213" customWidth="1"/>
    <col min="13067" max="13310" width="8.7265625" style="213"/>
    <col min="13311" max="13311" width="5.81640625" style="213" customWidth="1"/>
    <col min="13312" max="13312" width="14.81640625" style="213" customWidth="1"/>
    <col min="13313" max="13313" width="21.7265625" style="213" customWidth="1"/>
    <col min="13314" max="13314" width="8.7265625" style="213" customWidth="1"/>
    <col min="13315" max="13315" width="13.453125" style="213" customWidth="1"/>
    <col min="13316" max="13316" width="12.1796875" style="213" customWidth="1"/>
    <col min="13317" max="13317" width="11.54296875" style="213" customWidth="1"/>
    <col min="13318" max="13318" width="16.81640625" style="213" customWidth="1"/>
    <col min="13319" max="13320" width="0" style="213" hidden="1" customWidth="1"/>
    <col min="13321" max="13321" width="30.54296875" style="213" customWidth="1"/>
    <col min="13322" max="13322" width="10.54296875" style="213" customWidth="1"/>
    <col min="13323" max="13566" width="8.7265625" style="213"/>
    <col min="13567" max="13567" width="5.81640625" style="213" customWidth="1"/>
    <col min="13568" max="13568" width="14.81640625" style="213" customWidth="1"/>
    <col min="13569" max="13569" width="21.7265625" style="213" customWidth="1"/>
    <col min="13570" max="13570" width="8.7265625" style="213" customWidth="1"/>
    <col min="13571" max="13571" width="13.453125" style="213" customWidth="1"/>
    <col min="13572" max="13572" width="12.1796875" style="213" customWidth="1"/>
    <col min="13573" max="13573" width="11.54296875" style="213" customWidth="1"/>
    <col min="13574" max="13574" width="16.81640625" style="213" customWidth="1"/>
    <col min="13575" max="13576" width="0" style="213" hidden="1" customWidth="1"/>
    <col min="13577" max="13577" width="30.54296875" style="213" customWidth="1"/>
    <col min="13578" max="13578" width="10.54296875" style="213" customWidth="1"/>
    <col min="13579" max="13822" width="8.7265625" style="213"/>
    <col min="13823" max="13823" width="5.81640625" style="213" customWidth="1"/>
    <col min="13824" max="13824" width="14.81640625" style="213" customWidth="1"/>
    <col min="13825" max="13825" width="21.7265625" style="213" customWidth="1"/>
    <col min="13826" max="13826" width="8.7265625" style="213" customWidth="1"/>
    <col min="13827" max="13827" width="13.453125" style="213" customWidth="1"/>
    <col min="13828" max="13828" width="12.1796875" style="213" customWidth="1"/>
    <col min="13829" max="13829" width="11.54296875" style="213" customWidth="1"/>
    <col min="13830" max="13830" width="16.81640625" style="213" customWidth="1"/>
    <col min="13831" max="13832" width="0" style="213" hidden="1" customWidth="1"/>
    <col min="13833" max="13833" width="30.54296875" style="213" customWidth="1"/>
    <col min="13834" max="13834" width="10.54296875" style="213" customWidth="1"/>
    <col min="13835" max="14078" width="8.7265625" style="213"/>
    <col min="14079" max="14079" width="5.81640625" style="213" customWidth="1"/>
    <col min="14080" max="14080" width="14.81640625" style="213" customWidth="1"/>
    <col min="14081" max="14081" width="21.7265625" style="213" customWidth="1"/>
    <col min="14082" max="14082" width="8.7265625" style="213" customWidth="1"/>
    <col min="14083" max="14083" width="13.453125" style="213" customWidth="1"/>
    <col min="14084" max="14084" width="12.1796875" style="213" customWidth="1"/>
    <col min="14085" max="14085" width="11.54296875" style="213" customWidth="1"/>
    <col min="14086" max="14086" width="16.81640625" style="213" customWidth="1"/>
    <col min="14087" max="14088" width="0" style="213" hidden="1" customWidth="1"/>
    <col min="14089" max="14089" width="30.54296875" style="213" customWidth="1"/>
    <col min="14090" max="14090" width="10.54296875" style="213" customWidth="1"/>
    <col min="14091" max="14334" width="8.7265625" style="213"/>
    <col min="14335" max="14335" width="5.81640625" style="213" customWidth="1"/>
    <col min="14336" max="14336" width="14.81640625" style="213" customWidth="1"/>
    <col min="14337" max="14337" width="21.7265625" style="213" customWidth="1"/>
    <col min="14338" max="14338" width="8.7265625" style="213" customWidth="1"/>
    <col min="14339" max="14339" width="13.453125" style="213" customWidth="1"/>
    <col min="14340" max="14340" width="12.1796875" style="213" customWidth="1"/>
    <col min="14341" max="14341" width="11.54296875" style="213" customWidth="1"/>
    <col min="14342" max="14342" width="16.81640625" style="213" customWidth="1"/>
    <col min="14343" max="14344" width="0" style="213" hidden="1" customWidth="1"/>
    <col min="14345" max="14345" width="30.54296875" style="213" customWidth="1"/>
    <col min="14346" max="14346" width="10.54296875" style="213" customWidth="1"/>
    <col min="14347" max="14590" width="8.7265625" style="213"/>
    <col min="14591" max="14591" width="5.81640625" style="213" customWidth="1"/>
    <col min="14592" max="14592" width="14.81640625" style="213" customWidth="1"/>
    <col min="14593" max="14593" width="21.7265625" style="213" customWidth="1"/>
    <col min="14594" max="14594" width="8.7265625" style="213" customWidth="1"/>
    <col min="14595" max="14595" width="13.453125" style="213" customWidth="1"/>
    <col min="14596" max="14596" width="12.1796875" style="213" customWidth="1"/>
    <col min="14597" max="14597" width="11.54296875" style="213" customWidth="1"/>
    <col min="14598" max="14598" width="16.81640625" style="213" customWidth="1"/>
    <col min="14599" max="14600" width="0" style="213" hidden="1" customWidth="1"/>
    <col min="14601" max="14601" width="30.54296875" style="213" customWidth="1"/>
    <col min="14602" max="14602" width="10.54296875" style="213" customWidth="1"/>
    <col min="14603" max="14846" width="8.7265625" style="213"/>
    <col min="14847" max="14847" width="5.81640625" style="213" customWidth="1"/>
    <col min="14848" max="14848" width="14.81640625" style="213" customWidth="1"/>
    <col min="14849" max="14849" width="21.7265625" style="213" customWidth="1"/>
    <col min="14850" max="14850" width="8.7265625" style="213" customWidth="1"/>
    <col min="14851" max="14851" width="13.453125" style="213" customWidth="1"/>
    <col min="14852" max="14852" width="12.1796875" style="213" customWidth="1"/>
    <col min="14853" max="14853" width="11.54296875" style="213" customWidth="1"/>
    <col min="14854" max="14854" width="16.81640625" style="213" customWidth="1"/>
    <col min="14855" max="14856" width="0" style="213" hidden="1" customWidth="1"/>
    <col min="14857" max="14857" width="30.54296875" style="213" customWidth="1"/>
    <col min="14858" max="14858" width="10.54296875" style="213" customWidth="1"/>
    <col min="14859" max="15102" width="8.7265625" style="213"/>
    <col min="15103" max="15103" width="5.81640625" style="213" customWidth="1"/>
    <col min="15104" max="15104" width="14.81640625" style="213" customWidth="1"/>
    <col min="15105" max="15105" width="21.7265625" style="213" customWidth="1"/>
    <col min="15106" max="15106" width="8.7265625" style="213" customWidth="1"/>
    <col min="15107" max="15107" width="13.453125" style="213" customWidth="1"/>
    <col min="15108" max="15108" width="12.1796875" style="213" customWidth="1"/>
    <col min="15109" max="15109" width="11.54296875" style="213" customWidth="1"/>
    <col min="15110" max="15110" width="16.81640625" style="213" customWidth="1"/>
    <col min="15111" max="15112" width="0" style="213" hidden="1" customWidth="1"/>
    <col min="15113" max="15113" width="30.54296875" style="213" customWidth="1"/>
    <col min="15114" max="15114" width="10.54296875" style="213" customWidth="1"/>
    <col min="15115" max="15358" width="8.7265625" style="213"/>
    <col min="15359" max="15359" width="5.81640625" style="213" customWidth="1"/>
    <col min="15360" max="15360" width="14.81640625" style="213" customWidth="1"/>
    <col min="15361" max="15361" width="21.7265625" style="213" customWidth="1"/>
    <col min="15362" max="15362" width="8.7265625" style="213" customWidth="1"/>
    <col min="15363" max="15363" width="13.453125" style="213" customWidth="1"/>
    <col min="15364" max="15364" width="12.1796875" style="213" customWidth="1"/>
    <col min="15365" max="15365" width="11.54296875" style="213" customWidth="1"/>
    <col min="15366" max="15366" width="16.81640625" style="213" customWidth="1"/>
    <col min="15367" max="15368" width="0" style="213" hidden="1" customWidth="1"/>
    <col min="15369" max="15369" width="30.54296875" style="213" customWidth="1"/>
    <col min="15370" max="15370" width="10.54296875" style="213" customWidth="1"/>
    <col min="15371" max="15614" width="8.7265625" style="213"/>
    <col min="15615" max="15615" width="5.81640625" style="213" customWidth="1"/>
    <col min="15616" max="15616" width="14.81640625" style="213" customWidth="1"/>
    <col min="15617" max="15617" width="21.7265625" style="213" customWidth="1"/>
    <col min="15618" max="15618" width="8.7265625" style="213" customWidth="1"/>
    <col min="15619" max="15619" width="13.453125" style="213" customWidth="1"/>
    <col min="15620" max="15620" width="12.1796875" style="213" customWidth="1"/>
    <col min="15621" max="15621" width="11.54296875" style="213" customWidth="1"/>
    <col min="15622" max="15622" width="16.81640625" style="213" customWidth="1"/>
    <col min="15623" max="15624" width="0" style="213" hidden="1" customWidth="1"/>
    <col min="15625" max="15625" width="30.54296875" style="213" customWidth="1"/>
    <col min="15626" max="15626" width="10.54296875" style="213" customWidth="1"/>
    <col min="15627" max="15870" width="8.7265625" style="213"/>
    <col min="15871" max="15871" width="5.81640625" style="213" customWidth="1"/>
    <col min="15872" max="15872" width="14.81640625" style="213" customWidth="1"/>
    <col min="15873" max="15873" width="21.7265625" style="213" customWidth="1"/>
    <col min="15874" max="15874" width="8.7265625" style="213" customWidth="1"/>
    <col min="15875" max="15875" width="13.453125" style="213" customWidth="1"/>
    <col min="15876" max="15876" width="12.1796875" style="213" customWidth="1"/>
    <col min="15877" max="15877" width="11.54296875" style="213" customWidth="1"/>
    <col min="15878" max="15878" width="16.81640625" style="213" customWidth="1"/>
    <col min="15879" max="15880" width="0" style="213" hidden="1" customWidth="1"/>
    <col min="15881" max="15881" width="30.54296875" style="213" customWidth="1"/>
    <col min="15882" max="15882" width="10.54296875" style="213" customWidth="1"/>
    <col min="15883" max="16126" width="8.7265625" style="213"/>
    <col min="16127" max="16127" width="5.81640625" style="213" customWidth="1"/>
    <col min="16128" max="16128" width="14.81640625" style="213" customWidth="1"/>
    <col min="16129" max="16129" width="21.7265625" style="213" customWidth="1"/>
    <col min="16130" max="16130" width="8.7265625" style="213" customWidth="1"/>
    <col min="16131" max="16131" width="13.453125" style="213" customWidth="1"/>
    <col min="16132" max="16132" width="12.1796875" style="213" customWidth="1"/>
    <col min="16133" max="16133" width="11.54296875" style="213" customWidth="1"/>
    <col min="16134" max="16134" width="16.81640625" style="213" customWidth="1"/>
    <col min="16135" max="16136" width="0" style="213" hidden="1" customWidth="1"/>
    <col min="16137" max="16137" width="30.54296875" style="213" customWidth="1"/>
    <col min="16138" max="16138" width="10.54296875" style="213" customWidth="1"/>
    <col min="16139" max="16384" width="8.7265625" style="213"/>
  </cols>
  <sheetData>
    <row r="1" spans="1:11" ht="15" customHeight="1">
      <c r="I1" s="213" t="s">
        <v>675</v>
      </c>
    </row>
    <row r="2" spans="1:11" ht="15" customHeight="1">
      <c r="I2" s="224" t="s">
        <v>676</v>
      </c>
    </row>
    <row r="3" spans="1:11" ht="15" customHeight="1">
      <c r="I3" s="224" t="s">
        <v>1371</v>
      </c>
    </row>
    <row r="4" spans="1:11" ht="15" customHeight="1">
      <c r="I4" s="224" t="s">
        <v>809</v>
      </c>
    </row>
    <row r="5" spans="1:11" ht="15" customHeight="1">
      <c r="A5" s="212" t="s">
        <v>0</v>
      </c>
      <c r="F5" s="214" t="s">
        <v>820</v>
      </c>
      <c r="H5" s="215"/>
      <c r="I5" s="215"/>
      <c r="J5" s="215"/>
    </row>
    <row r="6" spans="1:11" ht="40" customHeight="1">
      <c r="A6" s="529" t="s">
        <v>1</v>
      </c>
      <c r="B6" s="529" t="s">
        <v>2</v>
      </c>
      <c r="C6" s="529" t="s">
        <v>153</v>
      </c>
      <c r="D6" s="529" t="s">
        <v>56</v>
      </c>
      <c r="E6" s="529" t="s">
        <v>4</v>
      </c>
      <c r="F6" s="529"/>
      <c r="G6" s="529" t="s">
        <v>5</v>
      </c>
      <c r="H6" s="526" t="s">
        <v>6</v>
      </c>
      <c r="I6" s="527" t="s">
        <v>8</v>
      </c>
      <c r="J6" s="526" t="s">
        <v>9</v>
      </c>
    </row>
    <row r="7" spans="1:11" ht="40" customHeight="1">
      <c r="A7" s="529"/>
      <c r="B7" s="529"/>
      <c r="C7" s="529"/>
      <c r="D7" s="529"/>
      <c r="E7" s="210" t="s">
        <v>10</v>
      </c>
      <c r="F7" s="210" t="s">
        <v>11</v>
      </c>
      <c r="G7" s="529"/>
      <c r="H7" s="526"/>
      <c r="I7" s="528"/>
      <c r="J7" s="526"/>
    </row>
    <row r="8" spans="1:11" ht="15" customHeight="1">
      <c r="A8" s="55">
        <v>1</v>
      </c>
      <c r="B8" s="55">
        <v>2</v>
      </c>
      <c r="C8" s="56" t="s">
        <v>14</v>
      </c>
      <c r="D8" s="55">
        <v>4</v>
      </c>
      <c r="E8" s="55">
        <v>5</v>
      </c>
      <c r="F8" s="55">
        <v>6</v>
      </c>
      <c r="G8" s="55">
        <v>7</v>
      </c>
      <c r="H8" s="205">
        <v>8</v>
      </c>
      <c r="I8" s="205">
        <v>9</v>
      </c>
      <c r="J8" s="205">
        <v>10</v>
      </c>
    </row>
    <row r="9" spans="1:11" ht="15" customHeight="1">
      <c r="A9" s="216" t="s">
        <v>15</v>
      </c>
      <c r="B9" s="217" t="s">
        <v>754</v>
      </c>
      <c r="C9" s="218"/>
      <c r="D9" s="219"/>
      <c r="E9" s="220"/>
      <c r="F9" s="220"/>
      <c r="G9" s="220"/>
      <c r="H9" s="221"/>
      <c r="I9" s="221"/>
      <c r="J9" s="221"/>
    </row>
    <row r="10" spans="1:11" ht="15" customHeight="1">
      <c r="A10" s="216" t="s">
        <v>16</v>
      </c>
      <c r="B10" s="217" t="s">
        <v>17</v>
      </c>
      <c r="C10" s="217"/>
      <c r="D10" s="216"/>
      <c r="E10" s="222"/>
      <c r="F10" s="222"/>
      <c r="G10" s="222"/>
      <c r="H10" s="223"/>
      <c r="I10" s="223"/>
      <c r="J10" s="223"/>
    </row>
    <row r="11" spans="1:11" ht="126.5">
      <c r="A11" s="133" t="s">
        <v>18</v>
      </c>
      <c r="B11" s="95" t="s">
        <v>929</v>
      </c>
      <c r="C11" s="95" t="s">
        <v>1209</v>
      </c>
      <c r="D11" s="133" t="s">
        <v>697</v>
      </c>
      <c r="E11" s="133" t="s">
        <v>20</v>
      </c>
      <c r="F11" s="133"/>
      <c r="G11" s="133" t="s">
        <v>579</v>
      </c>
      <c r="H11" s="15" t="s">
        <v>1218</v>
      </c>
      <c r="I11" s="134" t="s">
        <v>1210</v>
      </c>
      <c r="J11" s="120" t="s">
        <v>1290</v>
      </c>
      <c r="K11" s="244"/>
    </row>
    <row r="12" spans="1:11" ht="207">
      <c r="A12" s="133" t="s">
        <v>22</v>
      </c>
      <c r="B12" s="95" t="s">
        <v>930</v>
      </c>
      <c r="C12" s="95" t="s">
        <v>1208</v>
      </c>
      <c r="D12" s="133" t="s">
        <v>697</v>
      </c>
      <c r="E12" s="133" t="s">
        <v>20</v>
      </c>
      <c r="F12" s="133"/>
      <c r="G12" s="133" t="s">
        <v>579</v>
      </c>
      <c r="H12" s="120" t="s">
        <v>1151</v>
      </c>
      <c r="I12" s="120" t="s">
        <v>1211</v>
      </c>
      <c r="J12" s="120" t="s">
        <v>1290</v>
      </c>
      <c r="K12" s="244"/>
    </row>
    <row r="13" spans="1:11" ht="96.75" customHeight="1">
      <c r="A13" s="133" t="s">
        <v>24</v>
      </c>
      <c r="B13" s="95" t="s">
        <v>725</v>
      </c>
      <c r="C13" s="95" t="s">
        <v>726</v>
      </c>
      <c r="D13" s="133" t="s">
        <v>697</v>
      </c>
      <c r="E13" s="133" t="s">
        <v>20</v>
      </c>
      <c r="F13" s="133"/>
      <c r="G13" s="133" t="s">
        <v>579</v>
      </c>
      <c r="H13" s="120" t="s">
        <v>1212</v>
      </c>
      <c r="I13" s="123" t="s">
        <v>1152</v>
      </c>
      <c r="J13" s="120" t="s">
        <v>1290</v>
      </c>
      <c r="K13" s="244"/>
    </row>
    <row r="14" spans="1:11" ht="69">
      <c r="A14" s="133" t="s">
        <v>25</v>
      </c>
      <c r="B14" s="95" t="s">
        <v>931</v>
      </c>
      <c r="C14" s="95" t="s">
        <v>932</v>
      </c>
      <c r="D14" s="133" t="s">
        <v>26</v>
      </c>
      <c r="E14" s="133" t="s">
        <v>20</v>
      </c>
      <c r="F14" s="133"/>
      <c r="G14" s="133" t="s">
        <v>579</v>
      </c>
      <c r="H14" s="134" t="s">
        <v>27</v>
      </c>
      <c r="I14" s="134" t="s">
        <v>1308</v>
      </c>
      <c r="J14" s="120" t="s">
        <v>1290</v>
      </c>
      <c r="K14" s="244"/>
    </row>
    <row r="15" spans="1:11" ht="149.5">
      <c r="A15" s="133" t="s">
        <v>28</v>
      </c>
      <c r="B15" s="95" t="s">
        <v>29</v>
      </c>
      <c r="C15" s="95" t="s">
        <v>30</v>
      </c>
      <c r="D15" s="133" t="s">
        <v>26</v>
      </c>
      <c r="E15" s="133" t="s">
        <v>20</v>
      </c>
      <c r="F15" s="133"/>
      <c r="G15" s="133" t="s">
        <v>579</v>
      </c>
      <c r="H15" s="120" t="s">
        <v>580</v>
      </c>
      <c r="I15" s="120" t="s">
        <v>1213</v>
      </c>
      <c r="J15" s="120" t="s">
        <v>1290</v>
      </c>
      <c r="K15" s="244"/>
    </row>
    <row r="16" spans="1:11" ht="80.5">
      <c r="A16" s="133" t="s">
        <v>31</v>
      </c>
      <c r="B16" s="95" t="s">
        <v>32</v>
      </c>
      <c r="C16" s="95" t="s">
        <v>493</v>
      </c>
      <c r="D16" s="133" t="s">
        <v>73</v>
      </c>
      <c r="E16" s="133" t="s">
        <v>20</v>
      </c>
      <c r="F16" s="133" t="s">
        <v>714</v>
      </c>
      <c r="G16" s="133" t="s">
        <v>579</v>
      </c>
      <c r="H16" s="120" t="s">
        <v>814</v>
      </c>
      <c r="I16" s="123" t="s">
        <v>744</v>
      </c>
      <c r="J16" s="120" t="s">
        <v>1290</v>
      </c>
      <c r="K16" s="245"/>
    </row>
    <row r="17" spans="1:12" ht="126.5">
      <c r="A17" s="133" t="s">
        <v>33</v>
      </c>
      <c r="B17" s="95" t="s">
        <v>34</v>
      </c>
      <c r="C17" s="95" t="s">
        <v>35</v>
      </c>
      <c r="D17" s="133" t="s">
        <v>26</v>
      </c>
      <c r="E17" s="133" t="s">
        <v>20</v>
      </c>
      <c r="F17" s="133"/>
      <c r="G17" s="133" t="s">
        <v>579</v>
      </c>
      <c r="H17" s="120" t="s">
        <v>813</v>
      </c>
      <c r="I17" s="15" t="s">
        <v>1309</v>
      </c>
      <c r="J17" s="120" t="s">
        <v>1290</v>
      </c>
    </row>
    <row r="18" spans="1:12" ht="149.5">
      <c r="A18" s="133" t="s">
        <v>36</v>
      </c>
      <c r="B18" s="95" t="s">
        <v>727</v>
      </c>
      <c r="C18" s="95" t="s">
        <v>728</v>
      </c>
      <c r="D18" s="133" t="s">
        <v>697</v>
      </c>
      <c r="E18" s="133" t="s">
        <v>20</v>
      </c>
      <c r="F18" s="104" t="s">
        <v>494</v>
      </c>
      <c r="G18" s="133" t="s">
        <v>579</v>
      </c>
      <c r="H18" s="120" t="s">
        <v>1214</v>
      </c>
      <c r="I18" s="120" t="s">
        <v>1310</v>
      </c>
      <c r="J18" s="120" t="s">
        <v>1290</v>
      </c>
      <c r="K18" s="244"/>
    </row>
    <row r="19" spans="1:12" ht="230">
      <c r="A19" s="105" t="s">
        <v>755</v>
      </c>
      <c r="B19" s="106" t="s">
        <v>495</v>
      </c>
      <c r="C19" s="106" t="s">
        <v>933</v>
      </c>
      <c r="D19" s="133" t="s">
        <v>497</v>
      </c>
      <c r="E19" s="133" t="s">
        <v>20</v>
      </c>
      <c r="F19" s="16" t="s">
        <v>934</v>
      </c>
      <c r="G19" s="133" t="s">
        <v>585</v>
      </c>
      <c r="H19" s="120" t="s">
        <v>562</v>
      </c>
      <c r="I19" s="123" t="s">
        <v>590</v>
      </c>
      <c r="J19" s="120" t="s">
        <v>1290</v>
      </c>
      <c r="K19" s="525"/>
      <c r="L19" s="246"/>
    </row>
    <row r="20" spans="1:12" s="247" customFormat="1" ht="69">
      <c r="A20" s="105" t="s">
        <v>756</v>
      </c>
      <c r="B20" s="106" t="s">
        <v>935</v>
      </c>
      <c r="C20" s="106" t="s">
        <v>496</v>
      </c>
      <c r="D20" s="133" t="s">
        <v>497</v>
      </c>
      <c r="E20" s="133" t="s">
        <v>20</v>
      </c>
      <c r="F20" s="16" t="s">
        <v>934</v>
      </c>
      <c r="G20" s="133" t="s">
        <v>585</v>
      </c>
      <c r="H20" s="120" t="s">
        <v>562</v>
      </c>
      <c r="I20" s="123" t="s">
        <v>587</v>
      </c>
      <c r="J20" s="120" t="s">
        <v>1290</v>
      </c>
      <c r="K20" s="525"/>
      <c r="L20" s="246"/>
    </row>
    <row r="21" spans="1:12" s="247" customFormat="1" ht="151.5" customHeight="1">
      <c r="A21" s="105" t="s">
        <v>757</v>
      </c>
      <c r="B21" s="106" t="s">
        <v>498</v>
      </c>
      <c r="C21" s="106" t="s">
        <v>936</v>
      </c>
      <c r="D21" s="133" t="s">
        <v>73</v>
      </c>
      <c r="E21" s="133" t="s">
        <v>20</v>
      </c>
      <c r="F21" s="16" t="s">
        <v>934</v>
      </c>
      <c r="G21" s="133" t="s">
        <v>585</v>
      </c>
      <c r="H21" s="120" t="s">
        <v>562</v>
      </c>
      <c r="I21" s="123" t="s">
        <v>588</v>
      </c>
      <c r="J21" s="120" t="s">
        <v>1290</v>
      </c>
      <c r="K21" s="525"/>
      <c r="L21" s="246"/>
    </row>
    <row r="22" spans="1:12" s="247" customFormat="1" ht="92">
      <c r="A22" s="105" t="s">
        <v>758</v>
      </c>
      <c r="B22" s="106" t="s">
        <v>499</v>
      </c>
      <c r="C22" s="106" t="s">
        <v>500</v>
      </c>
      <c r="D22" s="133" t="s">
        <v>73</v>
      </c>
      <c r="E22" s="133" t="s">
        <v>20</v>
      </c>
      <c r="F22" s="16" t="s">
        <v>934</v>
      </c>
      <c r="G22" s="133" t="s">
        <v>585</v>
      </c>
      <c r="H22" s="120" t="s">
        <v>562</v>
      </c>
      <c r="I22" s="123" t="s">
        <v>589</v>
      </c>
      <c r="J22" s="120" t="s">
        <v>1290</v>
      </c>
      <c r="K22" s="525"/>
      <c r="L22" s="246"/>
    </row>
    <row r="23" spans="1:12" ht="13" customHeight="1">
      <c r="A23" s="180"/>
      <c r="B23" s="240"/>
      <c r="C23" s="240"/>
      <c r="D23" s="180"/>
      <c r="E23" s="180"/>
      <c r="F23" s="180"/>
      <c r="G23" s="240"/>
      <c r="H23" s="241"/>
      <c r="I23" s="241"/>
      <c r="J23" s="241"/>
      <c r="K23" s="248"/>
    </row>
    <row r="24" spans="1:12" ht="13" customHeight="1">
      <c r="A24" s="232" t="s">
        <v>38</v>
      </c>
      <c r="B24" s="233" t="s">
        <v>39</v>
      </c>
      <c r="C24" s="233"/>
      <c r="D24" s="232"/>
      <c r="E24" s="232"/>
      <c r="F24" s="232"/>
      <c r="G24" s="222"/>
      <c r="H24" s="223"/>
      <c r="I24" s="223"/>
      <c r="J24" s="223"/>
      <c r="K24" s="248"/>
    </row>
    <row r="25" spans="1:12" ht="149.5">
      <c r="A25" s="133" t="s">
        <v>40</v>
      </c>
      <c r="B25" s="95" t="s">
        <v>41</v>
      </c>
      <c r="C25" s="95" t="s">
        <v>42</v>
      </c>
      <c r="D25" s="133" t="s">
        <v>26</v>
      </c>
      <c r="E25" s="133" t="s">
        <v>20</v>
      </c>
      <c r="F25" s="133" t="s">
        <v>43</v>
      </c>
      <c r="G25" s="133" t="s">
        <v>579</v>
      </c>
      <c r="H25" s="134" t="s">
        <v>1299</v>
      </c>
      <c r="I25" s="95" t="s">
        <v>1311</v>
      </c>
      <c r="J25" s="120" t="s">
        <v>1291</v>
      </c>
      <c r="K25" s="248"/>
    </row>
    <row r="26" spans="1:12" ht="233.5" customHeight="1">
      <c r="A26" s="133" t="s">
        <v>44</v>
      </c>
      <c r="B26" s="95" t="s">
        <v>45</v>
      </c>
      <c r="C26" s="95" t="s">
        <v>937</v>
      </c>
      <c r="D26" s="133" t="s">
        <v>26</v>
      </c>
      <c r="E26" s="133" t="s">
        <v>46</v>
      </c>
      <c r="F26" s="104" t="s">
        <v>715</v>
      </c>
      <c r="G26" s="133" t="s">
        <v>579</v>
      </c>
      <c r="H26" s="120" t="s">
        <v>47</v>
      </c>
      <c r="I26" s="15" t="s">
        <v>1312</v>
      </c>
      <c r="J26" s="120" t="s">
        <v>1291</v>
      </c>
      <c r="K26" s="248"/>
    </row>
    <row r="27" spans="1:12" ht="84.65" customHeight="1">
      <c r="A27" s="133" t="s">
        <v>48</v>
      </c>
      <c r="B27" s="95" t="s">
        <v>49</v>
      </c>
      <c r="C27" s="95" t="s">
        <v>938</v>
      </c>
      <c r="D27" s="133" t="s">
        <v>26</v>
      </c>
      <c r="E27" s="133" t="s">
        <v>20</v>
      </c>
      <c r="F27" s="133"/>
      <c r="G27" s="133" t="s">
        <v>579</v>
      </c>
      <c r="H27" s="120" t="s">
        <v>50</v>
      </c>
      <c r="I27" s="120" t="s">
        <v>815</v>
      </c>
      <c r="J27" s="120" t="s">
        <v>1291</v>
      </c>
      <c r="K27" s="248"/>
    </row>
    <row r="28" spans="1:12">
      <c r="A28" s="242"/>
      <c r="B28" s="243"/>
      <c r="C28" s="243"/>
      <c r="D28" s="242"/>
      <c r="E28" s="242"/>
      <c r="F28" s="242"/>
      <c r="G28" s="240"/>
      <c r="H28" s="241"/>
      <c r="I28" s="241"/>
      <c r="J28" s="241"/>
    </row>
    <row r="29" spans="1:12" ht="13.5" customHeight="1">
      <c r="A29" s="232" t="s">
        <v>51</v>
      </c>
      <c r="B29" s="233" t="s">
        <v>52</v>
      </c>
      <c r="C29" s="233"/>
      <c r="D29" s="233"/>
      <c r="E29" s="232"/>
      <c r="F29" s="232"/>
      <c r="G29" s="217"/>
      <c r="H29" s="223"/>
      <c r="I29" s="223"/>
      <c r="J29" s="223"/>
    </row>
    <row r="30" spans="1:12" ht="146.15" customHeight="1">
      <c r="A30" s="133" t="s">
        <v>53</v>
      </c>
      <c r="B30" s="106" t="s">
        <v>72</v>
      </c>
      <c r="C30" s="95" t="s">
        <v>939</v>
      </c>
      <c r="D30" s="133" t="s">
        <v>73</v>
      </c>
      <c r="E30" s="133" t="s">
        <v>54</v>
      </c>
      <c r="F30" s="133"/>
      <c r="G30" s="133" t="s">
        <v>579</v>
      </c>
      <c r="H30" s="120" t="s">
        <v>1313</v>
      </c>
      <c r="I30" s="123" t="s">
        <v>763</v>
      </c>
      <c r="J30" s="120" t="s">
        <v>1291</v>
      </c>
      <c r="K30" s="224">
        <v>1</v>
      </c>
      <c r="L30" s="246"/>
    </row>
    <row r="31" spans="1:12" ht="310.5">
      <c r="A31" s="133" t="s">
        <v>55</v>
      </c>
      <c r="B31" s="95" t="s">
        <v>74</v>
      </c>
      <c r="C31" s="95" t="s">
        <v>940</v>
      </c>
      <c r="D31" s="133" t="s">
        <v>73</v>
      </c>
      <c r="E31" s="133" t="s">
        <v>54</v>
      </c>
      <c r="F31" s="133"/>
      <c r="G31" s="133" t="s">
        <v>579</v>
      </c>
      <c r="H31" s="17" t="s">
        <v>764</v>
      </c>
      <c r="I31" s="134" t="s">
        <v>1314</v>
      </c>
      <c r="J31" s="120" t="s">
        <v>1291</v>
      </c>
      <c r="K31" s="249"/>
      <c r="L31" s="246"/>
    </row>
    <row r="32" spans="1:12" ht="158.15" customHeight="1">
      <c r="A32" s="106" t="s">
        <v>759</v>
      </c>
      <c r="B32" s="106" t="s">
        <v>677</v>
      </c>
      <c r="C32" s="107" t="s">
        <v>75</v>
      </c>
      <c r="D32" s="133" t="s">
        <v>73</v>
      </c>
      <c r="E32" s="133" t="s">
        <v>54</v>
      </c>
      <c r="F32" s="133"/>
      <c r="G32" s="133" t="s">
        <v>579</v>
      </c>
      <c r="H32" s="106" t="s">
        <v>678</v>
      </c>
      <c r="I32" s="120" t="s">
        <v>1133</v>
      </c>
      <c r="J32" s="120" t="s">
        <v>1291</v>
      </c>
      <c r="K32" s="244"/>
      <c r="L32" s="246"/>
    </row>
    <row r="33" spans="1:12" ht="87.65" customHeight="1">
      <c r="A33" s="106" t="s">
        <v>760</v>
      </c>
      <c r="B33" s="106" t="s">
        <v>679</v>
      </c>
      <c r="C33" s="95" t="s">
        <v>76</v>
      </c>
      <c r="D33" s="133" t="s">
        <v>73</v>
      </c>
      <c r="E33" s="133" t="s">
        <v>54</v>
      </c>
      <c r="F33" s="133"/>
      <c r="G33" s="133" t="s">
        <v>579</v>
      </c>
      <c r="H33" s="107" t="s">
        <v>1315</v>
      </c>
      <c r="I33" s="120" t="s">
        <v>1117</v>
      </c>
      <c r="J33" s="120" t="s">
        <v>1291</v>
      </c>
      <c r="K33" s="245"/>
      <c r="L33" s="246"/>
    </row>
    <row r="34" spans="1:12" ht="168.65" customHeight="1">
      <c r="A34" s="106" t="s">
        <v>77</v>
      </c>
      <c r="B34" s="106" t="s">
        <v>78</v>
      </c>
      <c r="C34" s="106" t="s">
        <v>941</v>
      </c>
      <c r="D34" s="133" t="s">
        <v>73</v>
      </c>
      <c r="E34" s="133" t="s">
        <v>54</v>
      </c>
      <c r="F34" s="172"/>
      <c r="G34" s="173" t="s">
        <v>579</v>
      </c>
      <c r="H34" s="106" t="s">
        <v>816</v>
      </c>
      <c r="I34" s="120" t="s">
        <v>817</v>
      </c>
      <c r="J34" s="120" t="s">
        <v>1291</v>
      </c>
      <c r="K34" s="224"/>
      <c r="L34" s="246"/>
    </row>
    <row r="36" spans="1:12">
      <c r="H36" s="212"/>
    </row>
    <row r="38" spans="1:12" s="239" customFormat="1">
      <c r="A38" s="213"/>
      <c r="B38" s="213"/>
      <c r="C38" s="213"/>
      <c r="D38" s="213"/>
      <c r="E38" s="213"/>
      <c r="F38" s="213"/>
      <c r="G38" s="213"/>
      <c r="H38" s="213"/>
      <c r="I38" s="213"/>
      <c r="J38" s="213"/>
      <c r="K38" s="228">
        <v>20</v>
      </c>
    </row>
    <row r="40" spans="1:12" ht="15" customHeight="1">
      <c r="H40" s="250"/>
    </row>
    <row r="41" spans="1:12" ht="44.25" hidden="1" customHeight="1"/>
  </sheetData>
  <mergeCells count="10">
    <mergeCell ref="A6:A7"/>
    <mergeCell ref="B6:B7"/>
    <mergeCell ref="C6:C7"/>
    <mergeCell ref="D6:D7"/>
    <mergeCell ref="E6:F6"/>
    <mergeCell ref="K19:K22"/>
    <mergeCell ref="H6:H7"/>
    <mergeCell ref="I6:I7"/>
    <mergeCell ref="J6:J7"/>
    <mergeCell ref="G6:G7"/>
  </mergeCells>
  <pageMargins left="0.25" right="0.25" top="0.75" bottom="0.75" header="0.3" footer="0.3"/>
  <pageSetup paperSize="9" scale="58" fitToHeight="0" orientation="landscape" r:id="rId1"/>
  <headerFooter>
    <oddFooter>&amp;C&amp;P</oddFooter>
  </headerFooter>
  <rowBreaks count="6" manualBreakCount="6">
    <brk id="11" max="11" man="1"/>
    <brk id="15" max="11" man="1"/>
    <brk id="18" max="11" man="1"/>
    <brk id="23" max="11" man="1"/>
    <brk id="28" max="11" man="1"/>
    <brk id="31" max="1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M19"/>
  <sheetViews>
    <sheetView zoomScaleNormal="100" zoomScaleSheetLayoutView="85" zoomScalePageLayoutView="70" workbookViewId="0">
      <selection activeCell="H14" sqref="H14"/>
    </sheetView>
  </sheetViews>
  <sheetFormatPr defaultColWidth="8.7265625" defaultRowHeight="11.5"/>
  <cols>
    <col min="1" max="1" width="8.7265625" style="229" customWidth="1"/>
    <col min="2" max="2" width="15.1796875" style="229" customWidth="1"/>
    <col min="3" max="3" width="38.7265625" style="229" customWidth="1"/>
    <col min="4" max="4" width="9" style="375" customWidth="1"/>
    <col min="5" max="6" width="15.7265625" style="375" customWidth="1"/>
    <col min="7" max="7" width="12.7265625" style="375" customWidth="1"/>
    <col min="8" max="8" width="61.453125" style="375" customWidth="1"/>
    <col min="9" max="9" width="54.7265625" style="375" customWidth="1"/>
    <col min="10" max="10" width="10.7265625" style="375" customWidth="1"/>
    <col min="11" max="11" width="9.1796875" style="228" customWidth="1"/>
    <col min="12" max="16384" width="8.7265625" style="229"/>
  </cols>
  <sheetData>
    <row r="1" spans="1:13" ht="15" customHeight="1"/>
    <row r="2" spans="1:13" ht="15" customHeight="1">
      <c r="A2" s="214" t="s">
        <v>753</v>
      </c>
      <c r="B2" s="230"/>
      <c r="C2" s="230"/>
      <c r="D2" s="406"/>
      <c r="F2" s="214" t="s">
        <v>820</v>
      </c>
      <c r="G2" s="407"/>
      <c r="H2" s="367"/>
      <c r="I2" s="367"/>
      <c r="J2" s="367"/>
    </row>
    <row r="3" spans="1:13" ht="40" customHeight="1">
      <c r="A3" s="542" t="s">
        <v>1</v>
      </c>
      <c r="B3" s="542" t="s">
        <v>2</v>
      </c>
      <c r="C3" s="542" t="s">
        <v>3</v>
      </c>
      <c r="D3" s="542" t="s">
        <v>56</v>
      </c>
      <c r="E3" s="542" t="s">
        <v>4</v>
      </c>
      <c r="F3" s="542"/>
      <c r="G3" s="542" t="s">
        <v>5</v>
      </c>
      <c r="H3" s="541" t="s">
        <v>6</v>
      </c>
      <c r="I3" s="541" t="s">
        <v>8</v>
      </c>
      <c r="J3" s="541" t="s">
        <v>9</v>
      </c>
    </row>
    <row r="4" spans="1:13" ht="40" customHeight="1">
      <c r="A4" s="542"/>
      <c r="B4" s="542"/>
      <c r="C4" s="542"/>
      <c r="D4" s="542"/>
      <c r="E4" s="355" t="s">
        <v>10</v>
      </c>
      <c r="F4" s="355" t="s">
        <v>11</v>
      </c>
      <c r="G4" s="542"/>
      <c r="H4" s="541"/>
      <c r="I4" s="541"/>
      <c r="J4" s="541"/>
    </row>
    <row r="5" spans="1:13" ht="15" customHeight="1">
      <c r="A5" s="22">
        <v>1</v>
      </c>
      <c r="B5" s="22">
        <v>2</v>
      </c>
      <c r="C5" s="23" t="s">
        <v>14</v>
      </c>
      <c r="D5" s="22">
        <v>4</v>
      </c>
      <c r="E5" s="22">
        <v>5</v>
      </c>
      <c r="F5" s="22">
        <v>6</v>
      </c>
      <c r="G5" s="22">
        <v>7</v>
      </c>
      <c r="H5" s="21">
        <v>8</v>
      </c>
      <c r="I5" s="21">
        <v>9</v>
      </c>
      <c r="J5" s="21">
        <v>10</v>
      </c>
    </row>
    <row r="6" spans="1:13" ht="15" customHeight="1">
      <c r="A6" s="216" t="s">
        <v>455</v>
      </c>
      <c r="B6" s="217" t="s">
        <v>784</v>
      </c>
      <c r="C6" s="218"/>
      <c r="D6" s="370"/>
      <c r="E6" s="369"/>
      <c r="F6" s="369"/>
      <c r="G6" s="369"/>
      <c r="H6" s="367"/>
      <c r="I6" s="367"/>
      <c r="J6" s="367"/>
    </row>
    <row r="7" spans="1:13" ht="15" customHeight="1">
      <c r="A7" s="232" t="s">
        <v>456</v>
      </c>
      <c r="B7" s="359" t="s">
        <v>785</v>
      </c>
      <c r="C7" s="359"/>
      <c r="D7" s="392"/>
      <c r="E7" s="408"/>
      <c r="F7" s="408"/>
      <c r="G7" s="408"/>
      <c r="H7" s="396"/>
      <c r="I7" s="394"/>
      <c r="J7" s="394"/>
    </row>
    <row r="8" spans="1:13" ht="61.5" customHeight="1">
      <c r="A8" s="133" t="s">
        <v>457</v>
      </c>
      <c r="B8" s="95" t="s">
        <v>458</v>
      </c>
      <c r="C8" s="95" t="s">
        <v>928</v>
      </c>
      <c r="D8" s="133" t="s">
        <v>26</v>
      </c>
      <c r="E8" s="13" t="s">
        <v>720</v>
      </c>
      <c r="F8" s="133"/>
      <c r="G8" s="133" t="s">
        <v>585</v>
      </c>
      <c r="H8" s="131" t="s">
        <v>1347</v>
      </c>
      <c r="I8" s="140" t="s">
        <v>1243</v>
      </c>
      <c r="J8" s="35" t="s">
        <v>63</v>
      </c>
      <c r="K8" s="228">
        <v>4</v>
      </c>
    </row>
    <row r="9" spans="1:13" ht="70" customHeight="1">
      <c r="A9" s="133" t="s">
        <v>459</v>
      </c>
      <c r="B9" s="95" t="s">
        <v>926</v>
      </c>
      <c r="C9" s="95" t="s">
        <v>927</v>
      </c>
      <c r="D9" s="133" t="s">
        <v>26</v>
      </c>
      <c r="E9" s="13" t="s">
        <v>720</v>
      </c>
      <c r="F9" s="133"/>
      <c r="G9" s="133" t="s">
        <v>579</v>
      </c>
      <c r="H9" s="146" t="s">
        <v>1244</v>
      </c>
      <c r="I9" s="208" t="s">
        <v>1348</v>
      </c>
      <c r="J9" s="35" t="s">
        <v>63</v>
      </c>
      <c r="K9" s="228">
        <v>1</v>
      </c>
    </row>
    <row r="10" spans="1:13" ht="104.5" customHeight="1">
      <c r="A10" s="133" t="s">
        <v>460</v>
      </c>
      <c r="B10" s="95" t="s">
        <v>461</v>
      </c>
      <c r="C10" s="95" t="s">
        <v>925</v>
      </c>
      <c r="D10" s="133" t="s">
        <v>26</v>
      </c>
      <c r="E10" s="13" t="s">
        <v>720</v>
      </c>
      <c r="F10" s="133"/>
      <c r="G10" s="133" t="s">
        <v>579</v>
      </c>
      <c r="H10" s="135" t="s">
        <v>1115</v>
      </c>
      <c r="I10" s="136" t="s">
        <v>1114</v>
      </c>
      <c r="J10" s="35" t="s">
        <v>63</v>
      </c>
      <c r="K10" s="228">
        <v>1</v>
      </c>
    </row>
    <row r="11" spans="1:13" ht="62.15" customHeight="1">
      <c r="A11" s="133" t="s">
        <v>462</v>
      </c>
      <c r="B11" s="95" t="s">
        <v>924</v>
      </c>
      <c r="C11" s="95" t="s">
        <v>463</v>
      </c>
      <c r="D11" s="133" t="s">
        <v>26</v>
      </c>
      <c r="E11" s="13" t="s">
        <v>720</v>
      </c>
      <c r="F11" s="133"/>
      <c r="G11" s="133" t="s">
        <v>579</v>
      </c>
      <c r="H11" s="132" t="s">
        <v>1066</v>
      </c>
      <c r="I11" s="136" t="s">
        <v>1245</v>
      </c>
      <c r="J11" s="135" t="s">
        <v>63</v>
      </c>
      <c r="K11" s="277">
        <v>1</v>
      </c>
    </row>
    <row r="12" spans="1:13" ht="15" customHeight="1">
      <c r="A12" s="242"/>
      <c r="B12" s="243"/>
      <c r="C12" s="243"/>
      <c r="D12" s="333"/>
      <c r="E12" s="333"/>
      <c r="F12" s="333"/>
      <c r="G12" s="333"/>
      <c r="H12" s="409"/>
      <c r="I12" s="410"/>
      <c r="J12" s="411"/>
    </row>
    <row r="13" spans="1:13" ht="15" customHeight="1">
      <c r="A13" s="232" t="s">
        <v>464</v>
      </c>
      <c r="B13" s="233" t="s">
        <v>786</v>
      </c>
      <c r="C13" s="233"/>
      <c r="D13" s="340"/>
      <c r="E13" s="340"/>
      <c r="F13" s="340"/>
      <c r="G13" s="340"/>
      <c r="H13" s="377"/>
      <c r="I13" s="377"/>
      <c r="J13" s="377"/>
    </row>
    <row r="14" spans="1:13" ht="93.65" customHeight="1">
      <c r="A14" s="133" t="s">
        <v>465</v>
      </c>
      <c r="B14" s="95" t="s">
        <v>538</v>
      </c>
      <c r="C14" s="95" t="s">
        <v>923</v>
      </c>
      <c r="D14" s="133" t="s">
        <v>107</v>
      </c>
      <c r="E14" s="105" t="s">
        <v>568</v>
      </c>
      <c r="F14" s="133" t="s">
        <v>787</v>
      </c>
      <c r="G14" s="133" t="s">
        <v>579</v>
      </c>
      <c r="H14" s="136" t="s">
        <v>1349</v>
      </c>
      <c r="I14" s="136" t="s">
        <v>1246</v>
      </c>
      <c r="J14" s="137" t="s">
        <v>63</v>
      </c>
      <c r="K14" s="412">
        <v>1</v>
      </c>
      <c r="L14" s="413"/>
      <c r="M14" s="413"/>
    </row>
    <row r="15" spans="1:13" ht="212.15" customHeight="1">
      <c r="A15" s="133" t="s">
        <v>466</v>
      </c>
      <c r="B15" s="95" t="s">
        <v>467</v>
      </c>
      <c r="C15" s="95" t="s">
        <v>468</v>
      </c>
      <c r="D15" s="133" t="s">
        <v>26</v>
      </c>
      <c r="E15" s="27" t="s">
        <v>720</v>
      </c>
      <c r="F15" s="133" t="s">
        <v>20</v>
      </c>
      <c r="G15" s="133" t="s">
        <v>579</v>
      </c>
      <c r="H15" s="136" t="s">
        <v>1067</v>
      </c>
      <c r="I15" s="120" t="s">
        <v>1082</v>
      </c>
      <c r="J15" s="137" t="s">
        <v>63</v>
      </c>
      <c r="K15" s="277">
        <v>1</v>
      </c>
    </row>
    <row r="16" spans="1:13" ht="128.5" customHeight="1">
      <c r="A16" s="133" t="s">
        <v>469</v>
      </c>
      <c r="B16" s="95" t="s">
        <v>470</v>
      </c>
      <c r="C16" s="95" t="s">
        <v>471</v>
      </c>
      <c r="D16" s="133" t="s">
        <v>26</v>
      </c>
      <c r="E16" s="105" t="s">
        <v>568</v>
      </c>
      <c r="F16" s="133" t="s">
        <v>20</v>
      </c>
      <c r="G16" s="133" t="s">
        <v>579</v>
      </c>
      <c r="H16" s="136" t="s">
        <v>1116</v>
      </c>
      <c r="I16" s="136" t="s">
        <v>1247</v>
      </c>
      <c r="J16" s="137" t="s">
        <v>63</v>
      </c>
      <c r="K16" s="412">
        <v>1</v>
      </c>
      <c r="L16" s="413"/>
      <c r="M16" s="413"/>
    </row>
    <row r="19" spans="4:11" s="239" customFormat="1">
      <c r="D19" s="375"/>
      <c r="E19" s="375"/>
      <c r="F19" s="375"/>
      <c r="G19" s="375"/>
      <c r="H19" s="375"/>
      <c r="I19" s="375"/>
      <c r="J19" s="375"/>
      <c r="K19" s="277">
        <v>7</v>
      </c>
    </row>
  </sheetData>
  <mergeCells count="9">
    <mergeCell ref="H3:H4"/>
    <mergeCell ref="I3:I4"/>
    <mergeCell ref="J3:J4"/>
    <mergeCell ref="A3:A4"/>
    <mergeCell ref="B3:B4"/>
    <mergeCell ref="C3:C4"/>
    <mergeCell ref="D3:D4"/>
    <mergeCell ref="E3:F3"/>
    <mergeCell ref="G3:G4"/>
  </mergeCells>
  <pageMargins left="0.25" right="0.25" top="0.75" bottom="0.75" header="0.3" footer="0.3"/>
  <pageSetup paperSize="9" scale="68" fitToHeight="0" orientation="landscape" r:id="rId1"/>
  <headerFooter>
    <oddFooter>&amp;C&amp;P</oddFooter>
  </headerFooter>
  <rowBreaks count="1" manualBreakCount="1">
    <brk id="12" max="1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14"/>
  <sheetViews>
    <sheetView zoomScaleNormal="100" zoomScaleSheetLayoutView="85" zoomScalePageLayoutView="40" workbookViewId="0">
      <selection activeCell="E8" sqref="E8"/>
    </sheetView>
  </sheetViews>
  <sheetFormatPr defaultColWidth="9.1796875" defaultRowHeight="11.5"/>
  <cols>
    <col min="1" max="1" width="8.7265625" style="229" customWidth="1"/>
    <col min="2" max="2" width="14.7265625" style="229" customWidth="1"/>
    <col min="3" max="3" width="38.7265625" style="229" customWidth="1"/>
    <col min="4" max="4" width="9" style="229" customWidth="1"/>
    <col min="5" max="5" width="15.7265625" style="229" customWidth="1"/>
    <col min="6" max="6" width="17.81640625" style="229" customWidth="1"/>
    <col min="7" max="7" width="12.7265625" style="229" customWidth="1"/>
    <col min="8" max="8" width="60.26953125" style="229" customWidth="1"/>
    <col min="9" max="9" width="51.1796875" style="229" customWidth="1"/>
    <col min="10" max="10" width="10.7265625" style="229" customWidth="1"/>
    <col min="11" max="11" width="9.1796875" style="228"/>
    <col min="12" max="16384" width="9.1796875" style="229"/>
  </cols>
  <sheetData>
    <row r="1" spans="1:12" ht="15" customHeight="1"/>
    <row r="2" spans="1:12" ht="15" customHeight="1">
      <c r="A2" s="214" t="s">
        <v>751</v>
      </c>
      <c r="B2" s="230"/>
      <c r="C2" s="230"/>
      <c r="D2" s="230"/>
      <c r="F2" s="214" t="s">
        <v>820</v>
      </c>
      <c r="G2" s="231"/>
      <c r="H2" s="215"/>
      <c r="I2" s="215"/>
      <c r="J2" s="215"/>
    </row>
    <row r="3" spans="1:12" s="257" customFormat="1" ht="40" customHeight="1">
      <c r="A3" s="542" t="s">
        <v>1</v>
      </c>
      <c r="B3" s="542" t="s">
        <v>2</v>
      </c>
      <c r="C3" s="542" t="s">
        <v>3</v>
      </c>
      <c r="D3" s="542" t="s">
        <v>56</v>
      </c>
      <c r="E3" s="542" t="s">
        <v>4</v>
      </c>
      <c r="F3" s="542"/>
      <c r="G3" s="542" t="s">
        <v>5</v>
      </c>
      <c r="H3" s="541" t="s">
        <v>6</v>
      </c>
      <c r="I3" s="541" t="s">
        <v>8</v>
      </c>
      <c r="J3" s="541" t="s">
        <v>9</v>
      </c>
      <c r="K3" s="256"/>
    </row>
    <row r="4" spans="1:12" s="257" customFormat="1" ht="40" customHeight="1">
      <c r="A4" s="542"/>
      <c r="B4" s="542"/>
      <c r="C4" s="542"/>
      <c r="D4" s="542"/>
      <c r="E4" s="355" t="s">
        <v>10</v>
      </c>
      <c r="F4" s="355" t="s">
        <v>11</v>
      </c>
      <c r="G4" s="542"/>
      <c r="H4" s="541"/>
      <c r="I4" s="541"/>
      <c r="J4" s="541"/>
      <c r="K4" s="256"/>
    </row>
    <row r="5" spans="1:12" ht="15" customHeight="1">
      <c r="A5" s="22">
        <v>1</v>
      </c>
      <c r="B5" s="22">
        <v>2</v>
      </c>
      <c r="C5" s="23" t="s">
        <v>14</v>
      </c>
      <c r="D5" s="22">
        <v>4</v>
      </c>
      <c r="E5" s="22">
        <v>5</v>
      </c>
      <c r="F5" s="22">
        <v>6</v>
      </c>
      <c r="G5" s="22">
        <v>7</v>
      </c>
      <c r="H5" s="21">
        <v>8</v>
      </c>
      <c r="I5" s="21">
        <v>9</v>
      </c>
      <c r="J5" s="21">
        <v>10</v>
      </c>
    </row>
    <row r="6" spans="1:12" ht="15" customHeight="1">
      <c r="A6" s="414" t="s">
        <v>788</v>
      </c>
      <c r="B6" s="415" t="s">
        <v>791</v>
      </c>
      <c r="C6" s="415"/>
      <c r="D6" s="415"/>
      <c r="E6" s="415"/>
      <c r="F6" s="415"/>
      <c r="G6" s="415"/>
      <c r="H6" s="415"/>
      <c r="I6" s="415"/>
      <c r="J6" s="415"/>
    </row>
    <row r="7" spans="1:12" ht="15" customHeight="1">
      <c r="A7" s="232" t="s">
        <v>789</v>
      </c>
      <c r="B7" s="339" t="s">
        <v>790</v>
      </c>
      <c r="C7" s="339"/>
      <c r="D7" s="339"/>
      <c r="E7" s="339"/>
      <c r="F7" s="339"/>
      <c r="G7" s="339"/>
      <c r="H7" s="339"/>
      <c r="I7" s="339"/>
      <c r="J7" s="339"/>
    </row>
    <row r="8" spans="1:12" ht="117.65" customHeight="1">
      <c r="A8" s="28" t="s">
        <v>539</v>
      </c>
      <c r="B8" s="36" t="s">
        <v>541</v>
      </c>
      <c r="C8" s="36" t="s">
        <v>922</v>
      </c>
      <c r="D8" s="28" t="s">
        <v>73</v>
      </c>
      <c r="E8" s="28" t="s">
        <v>709</v>
      </c>
      <c r="F8" s="28" t="s">
        <v>582</v>
      </c>
      <c r="G8" s="28" t="s">
        <v>579</v>
      </c>
      <c r="H8" s="203" t="s">
        <v>1248</v>
      </c>
      <c r="I8" s="37" t="s">
        <v>746</v>
      </c>
      <c r="J8" s="35" t="s">
        <v>570</v>
      </c>
      <c r="K8" s="228">
        <v>1</v>
      </c>
      <c r="L8" s="329"/>
    </row>
    <row r="9" spans="1:12" ht="15" customHeight="1">
      <c r="A9" s="242"/>
      <c r="B9" s="243"/>
      <c r="C9" s="243"/>
      <c r="D9" s="242"/>
      <c r="E9" s="243"/>
      <c r="F9" s="243"/>
      <c r="G9" s="242"/>
      <c r="H9" s="416"/>
      <c r="I9" s="417"/>
      <c r="J9" s="416"/>
      <c r="L9" s="329"/>
    </row>
    <row r="10" spans="1:12" ht="15" customHeight="1">
      <c r="A10" s="418" t="s">
        <v>792</v>
      </c>
      <c r="B10" s="419" t="s">
        <v>793</v>
      </c>
      <c r="C10" s="420"/>
      <c r="D10" s="420"/>
      <c r="E10" s="420"/>
      <c r="F10" s="420"/>
      <c r="G10" s="420"/>
      <c r="H10" s="420"/>
      <c r="I10" s="420"/>
      <c r="J10" s="420"/>
      <c r="L10" s="405"/>
    </row>
    <row r="11" spans="1:12" ht="104.5" customHeight="1">
      <c r="A11" s="133" t="s">
        <v>540</v>
      </c>
      <c r="B11" s="95" t="s">
        <v>583</v>
      </c>
      <c r="C11" s="95" t="s">
        <v>542</v>
      </c>
      <c r="D11" s="133" t="s">
        <v>73</v>
      </c>
      <c r="E11" s="133" t="s">
        <v>709</v>
      </c>
      <c r="F11" s="133" t="s">
        <v>566</v>
      </c>
      <c r="G11" s="27" t="s">
        <v>579</v>
      </c>
      <c r="H11" s="189" t="s">
        <v>1249</v>
      </c>
      <c r="I11" s="14" t="s">
        <v>745</v>
      </c>
      <c r="J11" s="117" t="s">
        <v>226</v>
      </c>
      <c r="K11" s="228">
        <v>1</v>
      </c>
      <c r="L11" s="329"/>
    </row>
    <row r="14" spans="1:12" s="239" customFormat="1">
      <c r="D14" s="239">
        <f>+COUNTIF($K:$K,1)</f>
        <v>2</v>
      </c>
      <c r="E14" s="239">
        <f>+COUNTIF($K:$K,2)</f>
        <v>1</v>
      </c>
      <c r="F14" s="239">
        <f>+COUNTIF($K:$K,3)</f>
        <v>0</v>
      </c>
      <c r="G14" s="239">
        <f>+COUNTIF($K:$K,4)</f>
        <v>0</v>
      </c>
      <c r="K14" s="228">
        <v>2</v>
      </c>
    </row>
  </sheetData>
  <mergeCells count="9">
    <mergeCell ref="H3:H4"/>
    <mergeCell ref="I3:I4"/>
    <mergeCell ref="J3:J4"/>
    <mergeCell ref="A3:A4"/>
    <mergeCell ref="B3:B4"/>
    <mergeCell ref="C3:C4"/>
    <mergeCell ref="D3:D4"/>
    <mergeCell ref="E3:F3"/>
    <mergeCell ref="G3:G4"/>
  </mergeCells>
  <pageMargins left="0.25" right="0.25" top="0.75" bottom="0.75" header="0.3" footer="0.3"/>
  <pageSetup paperSize="9" scale="68" fitToHeight="0" orientation="landscape" r:id="rId1"/>
  <headerFoot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K28"/>
  <sheetViews>
    <sheetView zoomScaleNormal="100" zoomScaleSheetLayoutView="85" zoomScalePageLayoutView="55" workbookViewId="0">
      <selection activeCell="H25" sqref="H25"/>
    </sheetView>
  </sheetViews>
  <sheetFormatPr defaultColWidth="8.7265625" defaultRowHeight="11.5"/>
  <cols>
    <col min="1" max="1" width="8.7265625" style="229" customWidth="1"/>
    <col min="2" max="2" width="14.7265625" style="229" customWidth="1"/>
    <col min="3" max="3" width="38.7265625" style="229" customWidth="1"/>
    <col min="4" max="4" width="9.1796875" style="229" customWidth="1"/>
    <col min="5" max="6" width="15.7265625" style="229" customWidth="1"/>
    <col min="7" max="7" width="12.7265625" style="229" customWidth="1"/>
    <col min="8" max="8" width="61.81640625" style="229" customWidth="1"/>
    <col min="9" max="9" width="52.54296875" style="229" customWidth="1"/>
    <col min="10" max="10" width="10.7265625" style="229" customWidth="1"/>
    <col min="11" max="11" width="9.1796875" style="228" customWidth="1"/>
    <col min="12" max="16384" width="8.7265625" style="229"/>
  </cols>
  <sheetData>
    <row r="1" spans="1:11" ht="15" customHeight="1"/>
    <row r="2" spans="1:11" ht="15" customHeight="1">
      <c r="A2" s="450" t="s">
        <v>752</v>
      </c>
      <c r="B2" s="451"/>
      <c r="C2" s="451"/>
      <c r="D2" s="451"/>
      <c r="E2" s="451"/>
      <c r="F2" s="450" t="s">
        <v>820</v>
      </c>
      <c r="H2" s="221"/>
      <c r="I2" s="221"/>
      <c r="J2" s="221"/>
    </row>
    <row r="3" spans="1:11" s="257" customFormat="1" ht="40" customHeight="1">
      <c r="A3" s="542" t="s">
        <v>1</v>
      </c>
      <c r="B3" s="542" t="s">
        <v>2</v>
      </c>
      <c r="C3" s="542" t="s">
        <v>3</v>
      </c>
      <c r="D3" s="542" t="s">
        <v>56</v>
      </c>
      <c r="E3" s="542" t="s">
        <v>4</v>
      </c>
      <c r="F3" s="542"/>
      <c r="G3" s="542" t="s">
        <v>5</v>
      </c>
      <c r="H3" s="541" t="s">
        <v>6</v>
      </c>
      <c r="I3" s="541" t="s">
        <v>8</v>
      </c>
      <c r="J3" s="541" t="s">
        <v>9</v>
      </c>
      <c r="K3" s="256"/>
    </row>
    <row r="4" spans="1:11" s="257" customFormat="1" ht="40" customHeight="1">
      <c r="A4" s="542"/>
      <c r="B4" s="542"/>
      <c r="C4" s="542"/>
      <c r="D4" s="542"/>
      <c r="E4" s="355" t="s">
        <v>10</v>
      </c>
      <c r="F4" s="355" t="s">
        <v>11</v>
      </c>
      <c r="G4" s="542"/>
      <c r="H4" s="541"/>
      <c r="I4" s="541"/>
      <c r="J4" s="541"/>
      <c r="K4" s="256"/>
    </row>
    <row r="5" spans="1:11" ht="15" customHeight="1">
      <c r="A5" s="22">
        <v>1</v>
      </c>
      <c r="B5" s="22">
        <v>2</v>
      </c>
      <c r="C5" s="23" t="s">
        <v>14</v>
      </c>
      <c r="D5" s="22">
        <v>4</v>
      </c>
      <c r="E5" s="22">
        <v>5</v>
      </c>
      <c r="F5" s="22">
        <v>6</v>
      </c>
      <c r="G5" s="22">
        <v>7</v>
      </c>
      <c r="H5" s="21">
        <v>8</v>
      </c>
      <c r="I5" s="21">
        <v>9</v>
      </c>
      <c r="J5" s="21">
        <v>10</v>
      </c>
    </row>
    <row r="6" spans="1:11" ht="15" customHeight="1">
      <c r="A6" s="216" t="s">
        <v>333</v>
      </c>
      <c r="B6" s="217" t="s">
        <v>334</v>
      </c>
      <c r="C6" s="218"/>
      <c r="D6" s="219"/>
      <c r="E6" s="220"/>
      <c r="F6" s="220"/>
      <c r="G6" s="220"/>
      <c r="H6" s="221"/>
      <c r="I6" s="221"/>
      <c r="J6" s="221"/>
    </row>
    <row r="7" spans="1:11" ht="15" customHeight="1">
      <c r="A7" s="232" t="s">
        <v>335</v>
      </c>
      <c r="B7" s="233" t="s">
        <v>336</v>
      </c>
      <c r="C7" s="233"/>
      <c r="D7" s="232"/>
      <c r="E7" s="234"/>
      <c r="F7" s="234"/>
      <c r="G7" s="234"/>
      <c r="H7" s="235"/>
      <c r="I7" s="223"/>
      <c r="J7" s="223"/>
    </row>
    <row r="8" spans="1:11" ht="291.75" customHeight="1">
      <c r="A8" s="133" t="s">
        <v>337</v>
      </c>
      <c r="B8" s="95" t="s">
        <v>920</v>
      </c>
      <c r="C8" s="95" t="s">
        <v>921</v>
      </c>
      <c r="D8" s="133" t="s">
        <v>26</v>
      </c>
      <c r="E8" s="133" t="s">
        <v>199</v>
      </c>
      <c r="F8" s="133" t="s">
        <v>201</v>
      </c>
      <c r="G8" s="133" t="s">
        <v>579</v>
      </c>
      <c r="H8" s="208" t="s">
        <v>737</v>
      </c>
      <c r="I8" s="38" t="s">
        <v>738</v>
      </c>
      <c r="J8" s="11" t="s">
        <v>226</v>
      </c>
      <c r="K8" s="228">
        <v>1</v>
      </c>
    </row>
    <row r="9" spans="1:11" ht="281.25">
      <c r="A9" s="133" t="s">
        <v>338</v>
      </c>
      <c r="B9" s="95" t="s">
        <v>918</v>
      </c>
      <c r="C9" s="95" t="s">
        <v>919</v>
      </c>
      <c r="D9" s="133" t="s">
        <v>26</v>
      </c>
      <c r="E9" s="133" t="s">
        <v>199</v>
      </c>
      <c r="F9" s="16" t="s">
        <v>246</v>
      </c>
      <c r="G9" s="133" t="s">
        <v>579</v>
      </c>
      <c r="H9" s="134" t="s">
        <v>739</v>
      </c>
      <c r="I9" s="134" t="s">
        <v>1350</v>
      </c>
      <c r="J9" s="134" t="s">
        <v>571</v>
      </c>
      <c r="K9" s="228">
        <v>1</v>
      </c>
    </row>
    <row r="10" spans="1:11" ht="67.5">
      <c r="A10" s="133" t="s">
        <v>339</v>
      </c>
      <c r="B10" s="95" t="s">
        <v>340</v>
      </c>
      <c r="C10" s="95" t="s">
        <v>917</v>
      </c>
      <c r="D10" s="133" t="s">
        <v>26</v>
      </c>
      <c r="E10" s="133" t="s">
        <v>199</v>
      </c>
      <c r="F10" s="133"/>
      <c r="G10" s="133" t="s">
        <v>579</v>
      </c>
      <c r="H10" s="421" t="s">
        <v>1264</v>
      </c>
      <c r="I10" s="208" t="s">
        <v>1265</v>
      </c>
      <c r="J10" s="134" t="s">
        <v>306</v>
      </c>
      <c r="K10" s="228">
        <v>1</v>
      </c>
    </row>
    <row r="11" spans="1:11" ht="90">
      <c r="A11" s="133" t="s">
        <v>341</v>
      </c>
      <c r="B11" s="95" t="s">
        <v>342</v>
      </c>
      <c r="C11" s="95" t="s">
        <v>916</v>
      </c>
      <c r="D11" s="133" t="s">
        <v>26</v>
      </c>
      <c r="E11" s="133" t="s">
        <v>199</v>
      </c>
      <c r="F11" s="16" t="s">
        <v>709</v>
      </c>
      <c r="G11" s="133" t="s">
        <v>579</v>
      </c>
      <c r="H11" s="208" t="s">
        <v>1179</v>
      </c>
      <c r="I11" s="208" t="s">
        <v>1180</v>
      </c>
      <c r="J11" s="134" t="s">
        <v>226</v>
      </c>
      <c r="K11" s="277">
        <v>1</v>
      </c>
    </row>
    <row r="12" spans="1:11" ht="135">
      <c r="A12" s="133" t="s">
        <v>343</v>
      </c>
      <c r="B12" s="95" t="s">
        <v>914</v>
      </c>
      <c r="C12" s="95" t="s">
        <v>915</v>
      </c>
      <c r="D12" s="133" t="s">
        <v>107</v>
      </c>
      <c r="E12" s="133" t="s">
        <v>199</v>
      </c>
      <c r="F12" s="34" t="s">
        <v>344</v>
      </c>
      <c r="G12" s="133" t="s">
        <v>579</v>
      </c>
      <c r="H12" s="134" t="s">
        <v>1250</v>
      </c>
      <c r="I12" s="120" t="s">
        <v>1351</v>
      </c>
      <c r="J12" s="11" t="s">
        <v>226</v>
      </c>
      <c r="K12" s="277">
        <v>1</v>
      </c>
    </row>
    <row r="13" spans="1:11" ht="67.5">
      <c r="A13" s="133" t="s">
        <v>345</v>
      </c>
      <c r="B13" s="95" t="s">
        <v>912</v>
      </c>
      <c r="C13" s="95" t="s">
        <v>913</v>
      </c>
      <c r="D13" s="133" t="s">
        <v>107</v>
      </c>
      <c r="E13" s="133" t="s">
        <v>199</v>
      </c>
      <c r="F13" s="133"/>
      <c r="G13" s="133" t="s">
        <v>579</v>
      </c>
      <c r="H13" s="208" t="s">
        <v>1251</v>
      </c>
      <c r="I13" s="208" t="s">
        <v>1180</v>
      </c>
      <c r="J13" s="134" t="s">
        <v>306</v>
      </c>
      <c r="K13" s="277">
        <v>1</v>
      </c>
    </row>
    <row r="14" spans="1:11" ht="101.25">
      <c r="A14" s="133" t="s">
        <v>346</v>
      </c>
      <c r="B14" s="95" t="s">
        <v>911</v>
      </c>
      <c r="C14" s="95" t="s">
        <v>1252</v>
      </c>
      <c r="D14" s="133" t="s">
        <v>26</v>
      </c>
      <c r="E14" s="133" t="s">
        <v>199</v>
      </c>
      <c r="F14" s="133"/>
      <c r="G14" s="133" t="s">
        <v>579</v>
      </c>
      <c r="H14" s="208" t="s">
        <v>1138</v>
      </c>
      <c r="I14" s="208" t="s">
        <v>1137</v>
      </c>
      <c r="J14" s="134" t="s">
        <v>226</v>
      </c>
      <c r="K14" s="277">
        <v>1</v>
      </c>
    </row>
    <row r="15" spans="1:11" ht="180">
      <c r="A15" s="133" t="s">
        <v>347</v>
      </c>
      <c r="B15" s="95" t="s">
        <v>348</v>
      </c>
      <c r="C15" s="95" t="s">
        <v>349</v>
      </c>
      <c r="D15" s="133" t="s">
        <v>26</v>
      </c>
      <c r="E15" s="133" t="s">
        <v>199</v>
      </c>
      <c r="F15" s="133"/>
      <c r="G15" s="133" t="s">
        <v>579</v>
      </c>
      <c r="H15" s="39" t="s">
        <v>1253</v>
      </c>
      <c r="I15" s="97" t="s">
        <v>1254</v>
      </c>
      <c r="J15" s="134" t="s">
        <v>306</v>
      </c>
      <c r="K15" s="277">
        <v>1</v>
      </c>
    </row>
    <row r="16" spans="1:11" ht="67.5">
      <c r="A16" s="133" t="s">
        <v>907</v>
      </c>
      <c r="B16" s="95" t="s">
        <v>908</v>
      </c>
      <c r="C16" s="95" t="s">
        <v>909</v>
      </c>
      <c r="D16" s="133" t="s">
        <v>910</v>
      </c>
      <c r="E16" s="133" t="s">
        <v>199</v>
      </c>
      <c r="F16" s="133"/>
      <c r="G16" s="133" t="s">
        <v>579</v>
      </c>
      <c r="H16" s="208" t="s">
        <v>1251</v>
      </c>
      <c r="I16" s="97" t="s">
        <v>1073</v>
      </c>
      <c r="J16" s="134" t="s">
        <v>306</v>
      </c>
      <c r="K16" s="277">
        <v>1</v>
      </c>
    </row>
    <row r="17" spans="1:11">
      <c r="A17" s="180"/>
      <c r="B17" s="240"/>
      <c r="C17" s="240"/>
      <c r="D17" s="180"/>
      <c r="E17" s="180"/>
      <c r="F17" s="180"/>
      <c r="G17" s="180"/>
      <c r="H17" s="221"/>
      <c r="I17" s="221"/>
      <c r="J17" s="215"/>
    </row>
    <row r="18" spans="1:11">
      <c r="A18" s="232" t="s">
        <v>350</v>
      </c>
      <c r="B18" s="359" t="s">
        <v>351</v>
      </c>
      <c r="C18" s="359"/>
      <c r="D18" s="360"/>
      <c r="E18" s="360"/>
      <c r="F18" s="360"/>
      <c r="G18" s="227"/>
      <c r="H18" s="223"/>
      <c r="I18" s="223"/>
      <c r="J18" s="238"/>
    </row>
    <row r="19" spans="1:11" ht="123.75">
      <c r="A19" s="133" t="s">
        <v>352</v>
      </c>
      <c r="B19" s="95" t="s">
        <v>353</v>
      </c>
      <c r="C19" s="95" t="s">
        <v>354</v>
      </c>
      <c r="D19" s="133" t="s">
        <v>26</v>
      </c>
      <c r="E19" s="133" t="s">
        <v>199</v>
      </c>
      <c r="F19" s="16" t="s">
        <v>246</v>
      </c>
      <c r="G19" s="207" t="s">
        <v>579</v>
      </c>
      <c r="H19" s="134" t="s">
        <v>1259</v>
      </c>
      <c r="I19" s="41" t="s">
        <v>1256</v>
      </c>
      <c r="J19" s="137" t="s">
        <v>355</v>
      </c>
      <c r="K19" s="277">
        <v>1</v>
      </c>
    </row>
    <row r="20" spans="1:11" ht="108" customHeight="1">
      <c r="A20" s="133" t="s">
        <v>356</v>
      </c>
      <c r="B20" s="95" t="s">
        <v>905</v>
      </c>
      <c r="C20" s="95" t="s">
        <v>906</v>
      </c>
      <c r="D20" s="133" t="s">
        <v>26</v>
      </c>
      <c r="E20" s="133" t="s">
        <v>199</v>
      </c>
      <c r="F20" s="133" t="s">
        <v>357</v>
      </c>
      <c r="G20" s="133" t="s">
        <v>579</v>
      </c>
      <c r="H20" s="134" t="s">
        <v>1257</v>
      </c>
      <c r="I20" s="42" t="s">
        <v>1258</v>
      </c>
      <c r="J20" s="135" t="s">
        <v>358</v>
      </c>
      <c r="K20" s="277">
        <v>1</v>
      </c>
    </row>
    <row r="21" spans="1:11" ht="141" customHeight="1">
      <c r="A21" s="133" t="s">
        <v>359</v>
      </c>
      <c r="B21" s="95" t="s">
        <v>903</v>
      </c>
      <c r="C21" s="95" t="s">
        <v>904</v>
      </c>
      <c r="D21" s="133" t="s">
        <v>26</v>
      </c>
      <c r="E21" s="133" t="s">
        <v>199</v>
      </c>
      <c r="F21" s="133" t="s">
        <v>357</v>
      </c>
      <c r="G21" s="133" t="s">
        <v>579</v>
      </c>
      <c r="H21" s="134" t="s">
        <v>1352</v>
      </c>
      <c r="I21" s="32" t="s">
        <v>740</v>
      </c>
      <c r="J21" s="135" t="s">
        <v>572</v>
      </c>
      <c r="K21" s="277">
        <v>1</v>
      </c>
    </row>
    <row r="22" spans="1:11" ht="96.75" customHeight="1">
      <c r="A22" s="133" t="s">
        <v>360</v>
      </c>
      <c r="B22" s="95" t="s">
        <v>361</v>
      </c>
      <c r="C22" s="95" t="s">
        <v>902</v>
      </c>
      <c r="D22" s="133" t="s">
        <v>26</v>
      </c>
      <c r="E22" s="133" t="s">
        <v>199</v>
      </c>
      <c r="F22" s="133" t="s">
        <v>246</v>
      </c>
      <c r="G22" s="133" t="s">
        <v>579</v>
      </c>
      <c r="H22" s="120" t="s">
        <v>1260</v>
      </c>
      <c r="I22" s="120" t="s">
        <v>1255</v>
      </c>
      <c r="J22" s="135" t="s">
        <v>358</v>
      </c>
      <c r="K22" s="277">
        <v>1</v>
      </c>
    </row>
    <row r="23" spans="1:11" ht="86.5" customHeight="1">
      <c r="A23" s="133" t="s">
        <v>362</v>
      </c>
      <c r="B23" s="95" t="s">
        <v>363</v>
      </c>
      <c r="C23" s="95" t="s">
        <v>364</v>
      </c>
      <c r="D23" s="133" t="s">
        <v>26</v>
      </c>
      <c r="E23" s="133" t="s">
        <v>199</v>
      </c>
      <c r="F23" s="133" t="s">
        <v>901</v>
      </c>
      <c r="G23" s="133" t="s">
        <v>579</v>
      </c>
      <c r="H23" s="208" t="s">
        <v>1261</v>
      </c>
      <c r="I23" s="120" t="s">
        <v>1074</v>
      </c>
      <c r="J23" s="35" t="s">
        <v>358</v>
      </c>
      <c r="K23" s="277">
        <v>1</v>
      </c>
    </row>
    <row r="24" spans="1:11" ht="101.25">
      <c r="A24" s="133" t="s">
        <v>365</v>
      </c>
      <c r="B24" s="95" t="s">
        <v>899</v>
      </c>
      <c r="C24" s="95" t="s">
        <v>366</v>
      </c>
      <c r="D24" s="133" t="s">
        <v>26</v>
      </c>
      <c r="E24" s="133" t="s">
        <v>199</v>
      </c>
      <c r="F24" s="133" t="s">
        <v>900</v>
      </c>
      <c r="G24" s="133" t="s">
        <v>579</v>
      </c>
      <c r="H24" s="98" t="s">
        <v>1262</v>
      </c>
      <c r="I24" s="99" t="s">
        <v>1263</v>
      </c>
      <c r="J24" s="135" t="s">
        <v>306</v>
      </c>
      <c r="K24" s="277">
        <v>1</v>
      </c>
    </row>
    <row r="25" spans="1:11" ht="297" customHeight="1">
      <c r="A25" s="133" t="s">
        <v>895</v>
      </c>
      <c r="B25" s="95" t="s">
        <v>897</v>
      </c>
      <c r="C25" s="95" t="s">
        <v>898</v>
      </c>
      <c r="D25" s="133" t="s">
        <v>697</v>
      </c>
      <c r="E25" s="133" t="s">
        <v>199</v>
      </c>
      <c r="F25" s="133" t="s">
        <v>896</v>
      </c>
      <c r="G25" s="133" t="s">
        <v>579</v>
      </c>
      <c r="H25" s="144" t="s">
        <v>1353</v>
      </c>
      <c r="I25" s="99" t="s">
        <v>1075</v>
      </c>
      <c r="J25" s="135" t="s">
        <v>306</v>
      </c>
      <c r="K25" s="277">
        <v>1</v>
      </c>
    </row>
    <row r="27" spans="1:11">
      <c r="H27" s="452"/>
    </row>
    <row r="28" spans="1:11" s="239" customFormat="1">
      <c r="D28" s="239">
        <f>+COUNTIF($K:$K,1)</f>
        <v>16</v>
      </c>
      <c r="E28" s="239">
        <f>+COUNTIF($K:$K,2)</f>
        <v>0</v>
      </c>
      <c r="F28" s="239">
        <f>+COUNTIF($K:$K,3)</f>
        <v>0</v>
      </c>
      <c r="G28" s="239">
        <f>+COUNTIF($K:$K,4)</f>
        <v>0</v>
      </c>
      <c r="K28" s="277">
        <v>14</v>
      </c>
    </row>
  </sheetData>
  <mergeCells count="9">
    <mergeCell ref="H3:H4"/>
    <mergeCell ref="I3:I4"/>
    <mergeCell ref="J3:J4"/>
    <mergeCell ref="A3:A4"/>
    <mergeCell ref="B3:B4"/>
    <mergeCell ref="C3:C4"/>
    <mergeCell ref="D3:D4"/>
    <mergeCell ref="E3:F3"/>
    <mergeCell ref="G3:G4"/>
  </mergeCells>
  <pageMargins left="0.25" right="0.25" top="0.75" bottom="0.75" header="0.3" footer="0.3"/>
  <pageSetup paperSize="9" scale="68" fitToHeight="0" orientation="landscape" r:id="rId1"/>
  <headerFooter>
    <oddFooter>&amp;C&amp;P</oddFooter>
  </headerFooter>
  <rowBreaks count="3" manualBreakCount="3">
    <brk id="10" max="11" man="1"/>
    <brk id="14" max="11" man="1"/>
    <brk id="20" max="11"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M28"/>
  <sheetViews>
    <sheetView zoomScaleNormal="100" zoomScaleSheetLayoutView="85" zoomScalePageLayoutView="55" workbookViewId="0">
      <selection activeCell="H27" sqref="H27"/>
    </sheetView>
  </sheetViews>
  <sheetFormatPr defaultColWidth="8.81640625" defaultRowHeight="11.5"/>
  <cols>
    <col min="1" max="1" width="8.7265625" style="478" customWidth="1"/>
    <col min="2" max="2" width="14.7265625" style="229" customWidth="1"/>
    <col min="3" max="3" width="38.7265625" style="229" customWidth="1"/>
    <col min="4" max="4" width="9.26953125" style="229" customWidth="1"/>
    <col min="5" max="6" width="15.7265625" style="229" customWidth="1"/>
    <col min="7" max="7" width="12.7265625" style="229" customWidth="1"/>
    <col min="8" max="8" width="62.26953125" style="229" customWidth="1"/>
    <col min="9" max="9" width="54" style="229" customWidth="1"/>
    <col min="10" max="10" width="9.81640625" style="229" customWidth="1"/>
    <col min="11" max="11" width="8.81640625" style="228"/>
    <col min="12" max="16384" width="8.81640625" style="229"/>
  </cols>
  <sheetData>
    <row r="1" spans="1:11">
      <c r="A1" s="453"/>
      <c r="B1" s="454"/>
      <c r="C1" s="454"/>
      <c r="D1" s="454"/>
      <c r="E1" s="454"/>
      <c r="F1" s="454"/>
      <c r="G1" s="454"/>
      <c r="H1" s="455"/>
      <c r="I1" s="455"/>
      <c r="J1" s="456"/>
    </row>
    <row r="2" spans="1:11">
      <c r="A2" s="457" t="s">
        <v>367</v>
      </c>
      <c r="B2" s="458"/>
      <c r="C2" s="458"/>
      <c r="D2" s="458"/>
      <c r="E2" s="458"/>
      <c r="F2" s="459" t="s">
        <v>820</v>
      </c>
      <c r="H2" s="455"/>
      <c r="I2" s="455"/>
      <c r="J2" s="456"/>
    </row>
    <row r="3" spans="1:11" ht="40" customHeight="1">
      <c r="A3" s="529" t="s">
        <v>1</v>
      </c>
      <c r="B3" s="529" t="s">
        <v>2</v>
      </c>
      <c r="C3" s="529" t="s">
        <v>3</v>
      </c>
      <c r="D3" s="529" t="s">
        <v>56</v>
      </c>
      <c r="E3" s="529" t="s">
        <v>4</v>
      </c>
      <c r="F3" s="529"/>
      <c r="G3" s="529" t="s">
        <v>5</v>
      </c>
      <c r="H3" s="526" t="s">
        <v>6</v>
      </c>
      <c r="I3" s="526" t="s">
        <v>8</v>
      </c>
      <c r="J3" s="526" t="s">
        <v>9</v>
      </c>
    </row>
    <row r="4" spans="1:11" ht="40" customHeight="1">
      <c r="A4" s="529"/>
      <c r="B4" s="529"/>
      <c r="C4" s="529"/>
      <c r="D4" s="529"/>
      <c r="E4" s="353" t="s">
        <v>10</v>
      </c>
      <c r="F4" s="353" t="s">
        <v>11</v>
      </c>
      <c r="G4" s="529"/>
      <c r="H4" s="526"/>
      <c r="I4" s="526"/>
      <c r="J4" s="526"/>
    </row>
    <row r="5" spans="1:11" ht="15" customHeight="1">
      <c r="A5" s="206">
        <v>1</v>
      </c>
      <c r="B5" s="206">
        <v>2</v>
      </c>
      <c r="C5" s="7" t="s">
        <v>14</v>
      </c>
      <c r="D5" s="206">
        <v>4</v>
      </c>
      <c r="E5" s="206">
        <v>5</v>
      </c>
      <c r="F5" s="206">
        <v>6</v>
      </c>
      <c r="G5" s="206">
        <v>7</v>
      </c>
      <c r="H5" s="205">
        <v>8</v>
      </c>
      <c r="I5" s="205">
        <v>9</v>
      </c>
      <c r="J5" s="205">
        <v>10</v>
      </c>
    </row>
    <row r="6" spans="1:11" ht="15" customHeight="1">
      <c r="A6" s="460" t="s">
        <v>375</v>
      </c>
      <c r="B6" s="461" t="s">
        <v>543</v>
      </c>
      <c r="C6" s="462"/>
      <c r="D6" s="463"/>
      <c r="E6" s="464"/>
      <c r="F6" s="464"/>
      <c r="G6" s="465"/>
      <c r="H6" s="455"/>
      <c r="I6" s="455"/>
      <c r="J6" s="456"/>
    </row>
    <row r="7" spans="1:11" ht="15" customHeight="1">
      <c r="A7" s="466" t="s">
        <v>376</v>
      </c>
      <c r="B7" s="467" t="s">
        <v>544</v>
      </c>
      <c r="C7" s="467"/>
      <c r="D7" s="468"/>
      <c r="E7" s="469"/>
      <c r="F7" s="469"/>
      <c r="G7" s="470"/>
      <c r="H7" s="471"/>
      <c r="I7" s="472"/>
      <c r="J7" s="473"/>
    </row>
    <row r="8" spans="1:11" ht="154" customHeight="1">
      <c r="A8" s="29" t="s">
        <v>377</v>
      </c>
      <c r="B8" s="30" t="s">
        <v>893</v>
      </c>
      <c r="C8" s="30" t="s">
        <v>894</v>
      </c>
      <c r="D8" s="29" t="s">
        <v>692</v>
      </c>
      <c r="E8" s="43" t="s">
        <v>246</v>
      </c>
      <c r="F8" s="29" t="s">
        <v>199</v>
      </c>
      <c r="G8" s="29" t="s">
        <v>23</v>
      </c>
      <c r="H8" s="44" t="s">
        <v>23</v>
      </c>
      <c r="I8" s="45" t="s">
        <v>794</v>
      </c>
      <c r="J8" s="46" t="s">
        <v>378</v>
      </c>
      <c r="K8" s="228">
        <v>2</v>
      </c>
    </row>
    <row r="9" spans="1:11" ht="52.5" customHeight="1">
      <c r="A9" s="29" t="s">
        <v>379</v>
      </c>
      <c r="B9" s="30" t="s">
        <v>380</v>
      </c>
      <c r="C9" s="30" t="s">
        <v>892</v>
      </c>
      <c r="D9" s="29" t="s">
        <v>107</v>
      </c>
      <c r="E9" s="47" t="s">
        <v>246</v>
      </c>
      <c r="F9" s="29" t="s">
        <v>199</v>
      </c>
      <c r="G9" s="29" t="s">
        <v>23</v>
      </c>
      <c r="H9" s="44" t="s">
        <v>1266</v>
      </c>
      <c r="I9" s="45" t="s">
        <v>795</v>
      </c>
      <c r="J9" s="46" t="s">
        <v>378</v>
      </c>
      <c r="K9" s="228">
        <v>2</v>
      </c>
    </row>
    <row r="10" spans="1:11" ht="140.25" customHeight="1">
      <c r="A10" s="29" t="s">
        <v>381</v>
      </c>
      <c r="B10" s="30" t="s">
        <v>382</v>
      </c>
      <c r="C10" s="30" t="s">
        <v>891</v>
      </c>
      <c r="D10" s="29" t="s">
        <v>383</v>
      </c>
      <c r="E10" s="29" t="s">
        <v>246</v>
      </c>
      <c r="F10" s="29"/>
      <c r="G10" s="29" t="s">
        <v>585</v>
      </c>
      <c r="H10" s="48" t="s">
        <v>686</v>
      </c>
      <c r="I10" s="49" t="s">
        <v>812</v>
      </c>
      <c r="J10" s="46" t="s">
        <v>378</v>
      </c>
      <c r="K10" s="228">
        <v>3</v>
      </c>
    </row>
    <row r="11" spans="1:11" ht="168.75">
      <c r="A11" s="29" t="s">
        <v>384</v>
      </c>
      <c r="B11" s="30" t="s">
        <v>385</v>
      </c>
      <c r="C11" s="30" t="s">
        <v>1204</v>
      </c>
      <c r="D11" s="29" t="s">
        <v>26</v>
      </c>
      <c r="E11" s="29" t="s">
        <v>246</v>
      </c>
      <c r="F11" s="29"/>
      <c r="G11" s="29" t="s">
        <v>579</v>
      </c>
      <c r="H11" s="48" t="s">
        <v>1202</v>
      </c>
      <c r="I11" s="48" t="s">
        <v>1203</v>
      </c>
      <c r="J11" s="46" t="s">
        <v>378</v>
      </c>
      <c r="K11" s="277">
        <v>1</v>
      </c>
    </row>
    <row r="12" spans="1:11" ht="67.5">
      <c r="A12" s="29" t="s">
        <v>386</v>
      </c>
      <c r="B12" s="30" t="s">
        <v>387</v>
      </c>
      <c r="C12" s="30" t="s">
        <v>388</v>
      </c>
      <c r="D12" s="29" t="s">
        <v>287</v>
      </c>
      <c r="E12" s="29" t="s">
        <v>246</v>
      </c>
      <c r="F12" s="29"/>
      <c r="G12" s="29" t="s">
        <v>579</v>
      </c>
      <c r="H12" s="50" t="s">
        <v>574</v>
      </c>
      <c r="I12" s="50" t="s">
        <v>569</v>
      </c>
      <c r="J12" s="46" t="s">
        <v>378</v>
      </c>
      <c r="K12" s="277">
        <v>1</v>
      </c>
    </row>
    <row r="13" spans="1:11" ht="180">
      <c r="A13" s="29" t="s">
        <v>389</v>
      </c>
      <c r="B13" s="30" t="s">
        <v>390</v>
      </c>
      <c r="C13" s="30" t="s">
        <v>890</v>
      </c>
      <c r="D13" s="29" t="s">
        <v>200</v>
      </c>
      <c r="E13" s="29" t="s">
        <v>246</v>
      </c>
      <c r="F13" s="29"/>
      <c r="G13" s="29" t="s">
        <v>579</v>
      </c>
      <c r="H13" s="51" t="s">
        <v>1109</v>
      </c>
      <c r="I13" s="45" t="s">
        <v>1267</v>
      </c>
      <c r="J13" s="46" t="s">
        <v>378</v>
      </c>
      <c r="K13" s="277">
        <v>1</v>
      </c>
    </row>
    <row r="14" spans="1:11" ht="76" customHeight="1">
      <c r="A14" s="29" t="s">
        <v>391</v>
      </c>
      <c r="B14" s="30" t="s">
        <v>392</v>
      </c>
      <c r="C14" s="30" t="s">
        <v>393</v>
      </c>
      <c r="D14" s="29" t="s">
        <v>19</v>
      </c>
      <c r="E14" s="29" t="s">
        <v>246</v>
      </c>
      <c r="F14" s="29"/>
      <c r="G14" s="29" t="s">
        <v>23</v>
      </c>
      <c r="H14" s="50" t="s">
        <v>1097</v>
      </c>
      <c r="I14" s="53" t="s">
        <v>797</v>
      </c>
      <c r="J14" s="46" t="s">
        <v>378</v>
      </c>
      <c r="K14" s="277">
        <v>2</v>
      </c>
    </row>
    <row r="15" spans="1:11" ht="109.5" customHeight="1">
      <c r="A15" s="29" t="s">
        <v>394</v>
      </c>
      <c r="B15" s="30" t="s">
        <v>395</v>
      </c>
      <c r="C15" s="30" t="s">
        <v>889</v>
      </c>
      <c r="D15" s="29" t="s">
        <v>107</v>
      </c>
      <c r="E15" s="43" t="s">
        <v>246</v>
      </c>
      <c r="F15" s="29" t="s">
        <v>396</v>
      </c>
      <c r="G15" s="29" t="s">
        <v>579</v>
      </c>
      <c r="H15" s="54" t="s">
        <v>1303</v>
      </c>
      <c r="I15" s="53" t="s">
        <v>602</v>
      </c>
      <c r="J15" s="46" t="s">
        <v>378</v>
      </c>
      <c r="K15" s="277">
        <v>1</v>
      </c>
    </row>
    <row r="16" spans="1:11" ht="57.65" customHeight="1">
      <c r="A16" s="29" t="s">
        <v>397</v>
      </c>
      <c r="B16" s="30" t="s">
        <v>887</v>
      </c>
      <c r="C16" s="30" t="s">
        <v>398</v>
      </c>
      <c r="D16" s="29" t="s">
        <v>26</v>
      </c>
      <c r="E16" s="43" t="s">
        <v>246</v>
      </c>
      <c r="F16" s="29" t="s">
        <v>888</v>
      </c>
      <c r="G16" s="29" t="s">
        <v>579</v>
      </c>
      <c r="H16" s="100" t="s">
        <v>399</v>
      </c>
      <c r="I16" s="101" t="s">
        <v>400</v>
      </c>
      <c r="J16" s="46" t="s">
        <v>378</v>
      </c>
      <c r="K16" s="277">
        <v>1</v>
      </c>
    </row>
    <row r="17" spans="1:13" ht="130" customHeight="1">
      <c r="A17" s="29" t="s">
        <v>883</v>
      </c>
      <c r="B17" s="30" t="s">
        <v>884</v>
      </c>
      <c r="C17" s="30" t="s">
        <v>885</v>
      </c>
      <c r="D17" s="29" t="s">
        <v>697</v>
      </c>
      <c r="E17" s="43" t="s">
        <v>246</v>
      </c>
      <c r="F17" s="29" t="s">
        <v>886</v>
      </c>
      <c r="G17" s="29" t="s">
        <v>579</v>
      </c>
      <c r="H17" s="48" t="s">
        <v>1102</v>
      </c>
      <c r="I17" s="48" t="s">
        <v>1268</v>
      </c>
      <c r="J17" s="46" t="s">
        <v>378</v>
      </c>
      <c r="K17" s="277"/>
    </row>
    <row r="18" spans="1:13">
      <c r="A18" s="474"/>
      <c r="B18" s="475"/>
      <c r="C18" s="475"/>
      <c r="D18" s="474"/>
      <c r="E18" s="474"/>
      <c r="F18" s="474"/>
      <c r="G18" s="474"/>
      <c r="H18" s="455"/>
      <c r="I18" s="455"/>
      <c r="J18" s="456"/>
    </row>
    <row r="19" spans="1:13">
      <c r="A19" s="476" t="s">
        <v>401</v>
      </c>
      <c r="B19" s="467" t="s">
        <v>798</v>
      </c>
      <c r="C19" s="467"/>
      <c r="D19" s="468"/>
      <c r="E19" s="468"/>
      <c r="F19" s="468"/>
      <c r="G19" s="477"/>
      <c r="H19" s="472"/>
      <c r="I19" s="472"/>
      <c r="J19" s="473"/>
    </row>
    <row r="20" spans="1:13" ht="84" customHeight="1">
      <c r="A20" s="29" t="s">
        <v>402</v>
      </c>
      <c r="B20" s="30" t="s">
        <v>403</v>
      </c>
      <c r="C20" s="30" t="s">
        <v>882</v>
      </c>
      <c r="D20" s="29" t="s">
        <v>112</v>
      </c>
      <c r="E20" s="43" t="s">
        <v>246</v>
      </c>
      <c r="F20" s="43" t="s">
        <v>861</v>
      </c>
      <c r="G20" s="29" t="s">
        <v>23</v>
      </c>
      <c r="H20" s="54" t="s">
        <v>1354</v>
      </c>
      <c r="I20" s="54" t="s">
        <v>1103</v>
      </c>
      <c r="J20" s="46" t="s">
        <v>378</v>
      </c>
      <c r="K20" s="277">
        <v>2</v>
      </c>
    </row>
    <row r="21" spans="1:13" ht="122.5" customHeight="1">
      <c r="A21" s="29" t="s">
        <v>404</v>
      </c>
      <c r="B21" s="30" t="s">
        <v>405</v>
      </c>
      <c r="C21" s="30" t="s">
        <v>881</v>
      </c>
      <c r="D21" s="29" t="s">
        <v>112</v>
      </c>
      <c r="E21" s="29" t="s">
        <v>246</v>
      </c>
      <c r="F21" s="29"/>
      <c r="G21" s="29" t="s">
        <v>579</v>
      </c>
      <c r="H21" s="100" t="s">
        <v>1080</v>
      </c>
      <c r="I21" s="120" t="s">
        <v>1269</v>
      </c>
      <c r="J21" s="46" t="s">
        <v>378</v>
      </c>
      <c r="K21" s="277">
        <v>1</v>
      </c>
    </row>
    <row r="22" spans="1:13" ht="56.25">
      <c r="A22" s="29" t="s">
        <v>406</v>
      </c>
      <c r="B22" s="30" t="s">
        <v>407</v>
      </c>
      <c r="C22" s="30" t="s">
        <v>408</v>
      </c>
      <c r="D22" s="29" t="s">
        <v>19</v>
      </c>
      <c r="E22" s="29" t="s">
        <v>246</v>
      </c>
      <c r="F22" s="29"/>
      <c r="G22" s="29" t="s">
        <v>23</v>
      </c>
      <c r="H22" s="44" t="s">
        <v>23</v>
      </c>
      <c r="I22" s="45" t="s">
        <v>796</v>
      </c>
      <c r="J22" s="46" t="s">
        <v>378</v>
      </c>
      <c r="K22" s="277">
        <v>2</v>
      </c>
    </row>
    <row r="23" spans="1:13" ht="59.15" customHeight="1">
      <c r="A23" s="29" t="s">
        <v>409</v>
      </c>
      <c r="B23" s="30" t="s">
        <v>410</v>
      </c>
      <c r="C23" s="30" t="s">
        <v>411</v>
      </c>
      <c r="D23" s="29" t="s">
        <v>26</v>
      </c>
      <c r="E23" s="29" t="s">
        <v>246</v>
      </c>
      <c r="F23" s="29"/>
      <c r="G23" s="29" t="s">
        <v>23</v>
      </c>
      <c r="H23" s="100" t="s">
        <v>1195</v>
      </c>
      <c r="I23" s="123" t="s">
        <v>603</v>
      </c>
      <c r="J23" s="46" t="s">
        <v>378</v>
      </c>
      <c r="K23" s="277">
        <v>2</v>
      </c>
    </row>
    <row r="24" spans="1:13" ht="86.15" customHeight="1">
      <c r="A24" s="29" t="s">
        <v>412</v>
      </c>
      <c r="B24" s="30" t="s">
        <v>413</v>
      </c>
      <c r="C24" s="30" t="s">
        <v>880</v>
      </c>
      <c r="D24" s="29" t="s">
        <v>26</v>
      </c>
      <c r="E24" s="43" t="s">
        <v>246</v>
      </c>
      <c r="F24" s="29"/>
      <c r="G24" s="29" t="s">
        <v>579</v>
      </c>
      <c r="H24" s="52" t="s">
        <v>1355</v>
      </c>
      <c r="I24" s="50" t="s">
        <v>414</v>
      </c>
      <c r="J24" s="46" t="s">
        <v>378</v>
      </c>
      <c r="K24" s="277">
        <v>1</v>
      </c>
    </row>
    <row r="27" spans="1:13">
      <c r="M27" s="239"/>
    </row>
    <row r="28" spans="1:13" s="239" customFormat="1">
      <c r="A28" s="479"/>
      <c r="D28" s="239">
        <f>+COUNTIF($K:$K,1)</f>
        <v>7</v>
      </c>
      <c r="E28" s="239">
        <f>+COUNTIF($K:$K,2)</f>
        <v>6</v>
      </c>
      <c r="F28" s="239">
        <f>+COUNTIF($K:$K,3)</f>
        <v>1</v>
      </c>
      <c r="G28" s="239">
        <f>+COUNTIF($K:$K,4)</f>
        <v>0</v>
      </c>
      <c r="K28" s="228">
        <v>14</v>
      </c>
    </row>
  </sheetData>
  <mergeCells count="9">
    <mergeCell ref="J3:J4"/>
    <mergeCell ref="A3:A4"/>
    <mergeCell ref="B3:B4"/>
    <mergeCell ref="E3:F3"/>
    <mergeCell ref="G3:G4"/>
    <mergeCell ref="H3:H4"/>
    <mergeCell ref="C3:C4"/>
    <mergeCell ref="D3:D4"/>
    <mergeCell ref="I3:I4"/>
  </mergeCells>
  <pageMargins left="0.25" right="0.25" top="0.75" bottom="0.75" header="0.3" footer="0.3"/>
  <pageSetup paperSize="9" scale="68" fitToHeight="0" orientation="landscape" r:id="rId1"/>
  <headerFooter>
    <oddFooter>&amp;C&amp;P</oddFooter>
  </headerFooter>
  <rowBreaks count="2" manualBreakCount="2">
    <brk id="11" max="11" man="1"/>
    <brk id="15" max="11"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K31"/>
  <sheetViews>
    <sheetView zoomScaleNormal="100" zoomScaleSheetLayoutView="85" zoomScalePageLayoutView="55" workbookViewId="0">
      <selection activeCell="H26" sqref="H26"/>
    </sheetView>
  </sheetViews>
  <sheetFormatPr defaultColWidth="8.7265625" defaultRowHeight="11.5"/>
  <cols>
    <col min="1" max="1" width="8.7265625" style="229" customWidth="1"/>
    <col min="2" max="2" width="14.7265625" style="229" customWidth="1"/>
    <col min="3" max="3" width="38.7265625" style="229" customWidth="1"/>
    <col min="4" max="4" width="9.1796875" style="229" customWidth="1"/>
    <col min="5" max="6" width="15.7265625" style="229" customWidth="1"/>
    <col min="7" max="7" width="12.7265625" style="229" customWidth="1"/>
    <col min="8" max="8" width="63.1796875" style="229" customWidth="1"/>
    <col min="9" max="9" width="54.54296875" style="229" customWidth="1"/>
    <col min="10" max="10" width="10.7265625" style="229" customWidth="1"/>
    <col min="11" max="11" width="12" style="228" customWidth="1"/>
    <col min="12" max="16384" width="8.7265625" style="229"/>
  </cols>
  <sheetData>
    <row r="1" spans="1:11" ht="15" customHeight="1"/>
    <row r="2" spans="1:11" ht="15" customHeight="1">
      <c r="A2" s="424" t="s">
        <v>367</v>
      </c>
      <c r="B2" s="425"/>
      <c r="C2" s="425"/>
      <c r="D2" s="425"/>
      <c r="E2" s="425"/>
      <c r="F2" s="424" t="s">
        <v>820</v>
      </c>
      <c r="H2" s="427"/>
      <c r="I2" s="427"/>
      <c r="J2" s="428"/>
    </row>
    <row r="3" spans="1:11" s="257" customFormat="1" ht="40" customHeight="1">
      <c r="A3" s="543" t="s">
        <v>1</v>
      </c>
      <c r="B3" s="543" t="s">
        <v>2</v>
      </c>
      <c r="C3" s="543" t="s">
        <v>3</v>
      </c>
      <c r="D3" s="543" t="s">
        <v>811</v>
      </c>
      <c r="E3" s="543" t="s">
        <v>4</v>
      </c>
      <c r="F3" s="543"/>
      <c r="G3" s="544" t="s">
        <v>5</v>
      </c>
      <c r="H3" s="538" t="s">
        <v>6</v>
      </c>
      <c r="I3" s="538" t="s">
        <v>8</v>
      </c>
      <c r="J3" s="526" t="s">
        <v>9</v>
      </c>
      <c r="K3" s="256"/>
    </row>
    <row r="4" spans="1:11" s="257" customFormat="1" ht="40" customHeight="1">
      <c r="A4" s="543"/>
      <c r="B4" s="543"/>
      <c r="C4" s="543"/>
      <c r="D4" s="543"/>
      <c r="E4" s="356" t="s">
        <v>10</v>
      </c>
      <c r="F4" s="356" t="s">
        <v>11</v>
      </c>
      <c r="G4" s="545"/>
      <c r="H4" s="538"/>
      <c r="I4" s="538"/>
      <c r="J4" s="526"/>
      <c r="K4" s="256"/>
    </row>
    <row r="5" spans="1:11" ht="15" customHeight="1">
      <c r="A5" s="55">
        <v>1</v>
      </c>
      <c r="B5" s="55">
        <v>2</v>
      </c>
      <c r="C5" s="56" t="s">
        <v>14</v>
      </c>
      <c r="D5" s="55">
        <v>4</v>
      </c>
      <c r="E5" s="55">
        <v>5</v>
      </c>
      <c r="F5" s="55">
        <v>6</v>
      </c>
      <c r="G5" s="57">
        <v>7</v>
      </c>
      <c r="H5" s="58">
        <v>8</v>
      </c>
      <c r="I5" s="58">
        <v>9</v>
      </c>
      <c r="J5" s="205">
        <v>10</v>
      </c>
    </row>
    <row r="6" spans="1:11" ht="15" customHeight="1">
      <c r="A6" s="429" t="s">
        <v>415</v>
      </c>
      <c r="B6" s="430" t="s">
        <v>416</v>
      </c>
      <c r="C6" s="431"/>
      <c r="D6" s="484"/>
      <c r="E6" s="485"/>
      <c r="F6" s="485"/>
      <c r="G6" s="485"/>
      <c r="H6" s="486"/>
      <c r="I6" s="486"/>
      <c r="J6" s="486"/>
    </row>
    <row r="7" spans="1:11" ht="15" customHeight="1">
      <c r="A7" s="429" t="s">
        <v>417</v>
      </c>
      <c r="B7" s="430" t="s">
        <v>418</v>
      </c>
      <c r="C7" s="430"/>
      <c r="D7" s="429"/>
      <c r="E7" s="487"/>
      <c r="F7" s="487"/>
      <c r="G7" s="487"/>
      <c r="H7" s="443"/>
      <c r="I7" s="443"/>
      <c r="J7" s="443"/>
    </row>
    <row r="8" spans="1:11" ht="245.5" customHeight="1">
      <c r="A8" s="59" t="s">
        <v>419</v>
      </c>
      <c r="B8" s="60" t="s">
        <v>420</v>
      </c>
      <c r="C8" s="60" t="s">
        <v>879</v>
      </c>
      <c r="D8" s="59" t="s">
        <v>26</v>
      </c>
      <c r="E8" s="59" t="s">
        <v>246</v>
      </c>
      <c r="F8" s="59" t="s">
        <v>421</v>
      </c>
      <c r="G8" s="61" t="s">
        <v>579</v>
      </c>
      <c r="H8" s="480" t="s">
        <v>1304</v>
      </c>
      <c r="I8" s="481" t="s">
        <v>1356</v>
      </c>
      <c r="J8" s="62" t="s">
        <v>378</v>
      </c>
      <c r="K8" s="228">
        <v>1</v>
      </c>
    </row>
    <row r="9" spans="1:11" ht="143.5" customHeight="1">
      <c r="A9" s="96" t="s">
        <v>422</v>
      </c>
      <c r="B9" s="98" t="s">
        <v>423</v>
      </c>
      <c r="C9" s="98" t="s">
        <v>1358</v>
      </c>
      <c r="D9" s="96" t="s">
        <v>107</v>
      </c>
      <c r="E9" s="96" t="s">
        <v>246</v>
      </c>
      <c r="F9" s="96" t="s">
        <v>421</v>
      </c>
      <c r="G9" s="31" t="s">
        <v>579</v>
      </c>
      <c r="H9" s="63" t="s">
        <v>1357</v>
      </c>
      <c r="I9" s="51" t="s">
        <v>799</v>
      </c>
      <c r="J9" s="64" t="s">
        <v>378</v>
      </c>
      <c r="K9" s="284">
        <v>1</v>
      </c>
    </row>
    <row r="10" spans="1:11" ht="78.75">
      <c r="A10" s="96" t="s">
        <v>424</v>
      </c>
      <c r="B10" s="98" t="s">
        <v>425</v>
      </c>
      <c r="C10" s="98" t="s">
        <v>878</v>
      </c>
      <c r="D10" s="96" t="s">
        <v>107</v>
      </c>
      <c r="E10" s="96" t="s">
        <v>246</v>
      </c>
      <c r="F10" s="96" t="s">
        <v>421</v>
      </c>
      <c r="G10" s="31" t="s">
        <v>579</v>
      </c>
      <c r="H10" s="65" t="s">
        <v>1105</v>
      </c>
      <c r="I10" s="51" t="s">
        <v>1106</v>
      </c>
      <c r="J10" s="64" t="s">
        <v>378</v>
      </c>
      <c r="K10" s="284">
        <v>1</v>
      </c>
    </row>
    <row r="11" spans="1:11" ht="288.64999999999998" customHeight="1">
      <c r="A11" s="59" t="s">
        <v>426</v>
      </c>
      <c r="B11" s="60" t="s">
        <v>427</v>
      </c>
      <c r="C11" s="60" t="s">
        <v>877</v>
      </c>
      <c r="D11" s="59" t="s">
        <v>107</v>
      </c>
      <c r="E11" s="59" t="s">
        <v>246</v>
      </c>
      <c r="F11" s="59" t="s">
        <v>421</v>
      </c>
      <c r="G11" s="61" t="s">
        <v>579</v>
      </c>
      <c r="H11" s="482" t="s">
        <v>1359</v>
      </c>
      <c r="I11" s="483" t="s">
        <v>1270</v>
      </c>
      <c r="J11" s="62" t="s">
        <v>378</v>
      </c>
      <c r="K11" s="277">
        <v>1</v>
      </c>
    </row>
    <row r="12" spans="1:11" ht="180">
      <c r="A12" s="59" t="s">
        <v>428</v>
      </c>
      <c r="B12" s="60" t="s">
        <v>429</v>
      </c>
      <c r="C12" s="60" t="s">
        <v>876</v>
      </c>
      <c r="D12" s="59" t="s">
        <v>107</v>
      </c>
      <c r="E12" s="59" t="s">
        <v>246</v>
      </c>
      <c r="F12" s="59" t="s">
        <v>421</v>
      </c>
      <c r="G12" s="61" t="s">
        <v>579</v>
      </c>
      <c r="H12" s="66" t="s">
        <v>1107</v>
      </c>
      <c r="I12" s="67" t="s">
        <v>1360</v>
      </c>
      <c r="J12" s="62" t="s">
        <v>378</v>
      </c>
      <c r="K12" s="277">
        <v>1</v>
      </c>
    </row>
    <row r="13" spans="1:11" ht="112.5">
      <c r="A13" s="59" t="s">
        <v>430</v>
      </c>
      <c r="B13" s="60" t="s">
        <v>431</v>
      </c>
      <c r="C13" s="60" t="s">
        <v>875</v>
      </c>
      <c r="D13" s="59" t="s">
        <v>107</v>
      </c>
      <c r="E13" s="59" t="s">
        <v>246</v>
      </c>
      <c r="F13" s="59" t="s">
        <v>421</v>
      </c>
      <c r="G13" s="61" t="s">
        <v>579</v>
      </c>
      <c r="H13" s="102" t="s">
        <v>1198</v>
      </c>
      <c r="I13" s="68" t="s">
        <v>729</v>
      </c>
      <c r="J13" s="62" t="s">
        <v>378</v>
      </c>
      <c r="K13" s="277">
        <v>1</v>
      </c>
    </row>
    <row r="14" spans="1:11" ht="296.5" customHeight="1">
      <c r="A14" s="59" t="s">
        <v>432</v>
      </c>
      <c r="B14" s="60" t="s">
        <v>433</v>
      </c>
      <c r="C14" s="60" t="s">
        <v>473</v>
      </c>
      <c r="D14" s="59" t="s">
        <v>163</v>
      </c>
      <c r="E14" s="59" t="s">
        <v>246</v>
      </c>
      <c r="F14" s="59" t="s">
        <v>421</v>
      </c>
      <c r="G14" s="61" t="s">
        <v>579</v>
      </c>
      <c r="H14" s="102" t="s">
        <v>1305</v>
      </c>
      <c r="I14" s="69" t="s">
        <v>1108</v>
      </c>
      <c r="J14" s="62" t="s">
        <v>378</v>
      </c>
      <c r="K14" s="277">
        <v>1</v>
      </c>
    </row>
    <row r="15" spans="1:11">
      <c r="A15" s="429"/>
      <c r="B15" s="430"/>
      <c r="C15" s="430"/>
      <c r="D15" s="429"/>
      <c r="E15" s="429"/>
      <c r="F15" s="429"/>
      <c r="G15" s="429"/>
      <c r="H15" s="443"/>
      <c r="I15" s="443"/>
      <c r="J15" s="443"/>
    </row>
    <row r="16" spans="1:11">
      <c r="A16" s="429" t="s">
        <v>434</v>
      </c>
      <c r="B16" s="430" t="s">
        <v>435</v>
      </c>
      <c r="C16" s="430"/>
      <c r="D16" s="429"/>
      <c r="E16" s="429"/>
      <c r="F16" s="429"/>
      <c r="G16" s="429"/>
      <c r="H16" s="443"/>
      <c r="I16" s="443"/>
      <c r="J16" s="443"/>
    </row>
    <row r="17" spans="1:11" ht="360">
      <c r="A17" s="59" t="s">
        <v>436</v>
      </c>
      <c r="B17" s="60" t="s">
        <v>437</v>
      </c>
      <c r="C17" s="60" t="s">
        <v>874</v>
      </c>
      <c r="D17" s="59" t="s">
        <v>198</v>
      </c>
      <c r="E17" s="59" t="s">
        <v>246</v>
      </c>
      <c r="F17" s="59"/>
      <c r="G17" s="61" t="s">
        <v>579</v>
      </c>
      <c r="H17" s="70" t="s">
        <v>730</v>
      </c>
      <c r="I17" s="71" t="s">
        <v>800</v>
      </c>
      <c r="J17" s="72" t="s">
        <v>378</v>
      </c>
      <c r="K17" s="277">
        <v>1</v>
      </c>
    </row>
    <row r="18" spans="1:11" ht="337.5">
      <c r="A18" s="96" t="s">
        <v>438</v>
      </c>
      <c r="B18" s="98" t="s">
        <v>439</v>
      </c>
      <c r="C18" s="98" t="s">
        <v>873</v>
      </c>
      <c r="D18" s="96" t="s">
        <v>107</v>
      </c>
      <c r="E18" s="96" t="s">
        <v>246</v>
      </c>
      <c r="F18" s="96"/>
      <c r="G18" s="31" t="s">
        <v>579</v>
      </c>
      <c r="H18" s="54" t="s">
        <v>810</v>
      </c>
      <c r="I18" s="71" t="s">
        <v>605</v>
      </c>
      <c r="J18" s="73" t="s">
        <v>378</v>
      </c>
      <c r="K18" s="277">
        <v>1</v>
      </c>
    </row>
    <row r="19" spans="1:11" ht="120" customHeight="1">
      <c r="A19" s="96" t="s">
        <v>440</v>
      </c>
      <c r="B19" s="98" t="s">
        <v>441</v>
      </c>
      <c r="C19" s="98" t="s">
        <v>442</v>
      </c>
      <c r="D19" s="96" t="s">
        <v>26</v>
      </c>
      <c r="E19" s="96" t="s">
        <v>246</v>
      </c>
      <c r="F19" s="96"/>
      <c r="G19" s="31" t="s">
        <v>579</v>
      </c>
      <c r="H19" s="102" t="s">
        <v>575</v>
      </c>
      <c r="I19" s="103" t="s">
        <v>1271</v>
      </c>
      <c r="J19" s="73" t="s">
        <v>378</v>
      </c>
      <c r="K19" s="277">
        <v>1</v>
      </c>
    </row>
    <row r="20" spans="1:11" ht="104.5" customHeight="1">
      <c r="A20" s="96" t="s">
        <v>867</v>
      </c>
      <c r="B20" s="98" t="s">
        <v>870</v>
      </c>
      <c r="C20" s="98" t="s">
        <v>869</v>
      </c>
      <c r="D20" s="96" t="s">
        <v>697</v>
      </c>
      <c r="E20" s="96" t="s">
        <v>246</v>
      </c>
      <c r="F20" s="96"/>
      <c r="G20" s="31" t="s">
        <v>579</v>
      </c>
      <c r="H20" s="95" t="s">
        <v>1272</v>
      </c>
      <c r="I20" s="165" t="s">
        <v>1273</v>
      </c>
      <c r="J20" s="73"/>
      <c r="K20" s="277"/>
    </row>
    <row r="21" spans="1:11" ht="54.65" customHeight="1">
      <c r="A21" s="96" t="s">
        <v>868</v>
      </c>
      <c r="B21" s="98" t="s">
        <v>871</v>
      </c>
      <c r="C21" s="98" t="s">
        <v>872</v>
      </c>
      <c r="D21" s="96" t="s">
        <v>697</v>
      </c>
      <c r="E21" s="96" t="s">
        <v>246</v>
      </c>
      <c r="F21" s="96"/>
      <c r="G21" s="31" t="s">
        <v>579</v>
      </c>
      <c r="H21" s="95" t="s">
        <v>1111</v>
      </c>
      <c r="I21" s="76" t="s">
        <v>1112</v>
      </c>
      <c r="J21" s="73"/>
      <c r="K21" s="277"/>
    </row>
    <row r="22" spans="1:11">
      <c r="A22" s="484"/>
      <c r="B22" s="485"/>
      <c r="C22" s="485"/>
      <c r="D22" s="484"/>
      <c r="E22" s="484"/>
      <c r="F22" s="484"/>
      <c r="G22" s="484"/>
      <c r="H22" s="488"/>
      <c r="I22" s="488"/>
      <c r="J22" s="488"/>
    </row>
    <row r="23" spans="1:11">
      <c r="A23" s="6" t="s">
        <v>443</v>
      </c>
      <c r="B23" s="115" t="s">
        <v>444</v>
      </c>
      <c r="C23" s="115"/>
      <c r="D23" s="115"/>
      <c r="E23" s="6"/>
      <c r="F23" s="6"/>
      <c r="G23" s="429"/>
      <c r="H23" s="443"/>
      <c r="I23" s="443"/>
      <c r="J23" s="443"/>
    </row>
    <row r="24" spans="1:11" ht="157.5">
      <c r="A24" s="59" t="s">
        <v>445</v>
      </c>
      <c r="B24" s="60" t="s">
        <v>446</v>
      </c>
      <c r="C24" s="60" t="s">
        <v>866</v>
      </c>
      <c r="D24" s="59" t="s">
        <v>107</v>
      </c>
      <c r="E24" s="59" t="s">
        <v>94</v>
      </c>
      <c r="F24" s="59" t="s">
        <v>502</v>
      </c>
      <c r="G24" s="61" t="s">
        <v>579</v>
      </c>
      <c r="H24" s="25" t="s">
        <v>1277</v>
      </c>
      <c r="I24" s="74" t="s">
        <v>1278</v>
      </c>
      <c r="J24" s="62" t="s">
        <v>378</v>
      </c>
      <c r="K24" s="277">
        <v>1</v>
      </c>
    </row>
    <row r="25" spans="1:11" ht="190" customHeight="1">
      <c r="A25" s="59" t="s">
        <v>447</v>
      </c>
      <c r="B25" s="60" t="s">
        <v>448</v>
      </c>
      <c r="C25" s="60" t="s">
        <v>865</v>
      </c>
      <c r="D25" s="59" t="s">
        <v>26</v>
      </c>
      <c r="E25" s="59" t="s">
        <v>246</v>
      </c>
      <c r="F25" s="59"/>
      <c r="G25" s="61" t="s">
        <v>579</v>
      </c>
      <c r="H25" s="75" t="s">
        <v>1274</v>
      </c>
      <c r="I25" s="69" t="s">
        <v>1279</v>
      </c>
      <c r="J25" s="62" t="s">
        <v>378</v>
      </c>
      <c r="K25" s="277">
        <v>1</v>
      </c>
    </row>
    <row r="26" spans="1:11" ht="201.65" customHeight="1">
      <c r="A26" s="59" t="s">
        <v>449</v>
      </c>
      <c r="B26" s="60" t="s">
        <v>450</v>
      </c>
      <c r="C26" s="60" t="s">
        <v>864</v>
      </c>
      <c r="D26" s="59" t="s">
        <v>107</v>
      </c>
      <c r="E26" s="59" t="s">
        <v>246</v>
      </c>
      <c r="F26" s="59" t="s">
        <v>421</v>
      </c>
      <c r="G26" s="61" t="s">
        <v>579</v>
      </c>
      <c r="H26" s="102" t="s">
        <v>1361</v>
      </c>
      <c r="I26" s="76" t="s">
        <v>604</v>
      </c>
      <c r="J26" s="62" t="s">
        <v>378</v>
      </c>
      <c r="K26" s="277">
        <v>1</v>
      </c>
    </row>
    <row r="27" spans="1:11" ht="110.15" customHeight="1">
      <c r="A27" s="59" t="s">
        <v>451</v>
      </c>
      <c r="B27" s="60" t="s">
        <v>862</v>
      </c>
      <c r="C27" s="60" t="s">
        <v>863</v>
      </c>
      <c r="D27" s="59" t="s">
        <v>107</v>
      </c>
      <c r="E27" s="59" t="s">
        <v>246</v>
      </c>
      <c r="F27" s="59" t="s">
        <v>452</v>
      </c>
      <c r="G27" s="61" t="s">
        <v>579</v>
      </c>
      <c r="H27" s="102" t="s">
        <v>1275</v>
      </c>
      <c r="I27" s="103" t="s">
        <v>1113</v>
      </c>
      <c r="J27" s="62" t="s">
        <v>378</v>
      </c>
      <c r="K27" s="277">
        <v>1</v>
      </c>
    </row>
    <row r="28" spans="1:11" ht="157.5">
      <c r="A28" s="59" t="s">
        <v>453</v>
      </c>
      <c r="B28" s="60" t="s">
        <v>454</v>
      </c>
      <c r="C28" s="60" t="s">
        <v>860</v>
      </c>
      <c r="D28" s="59" t="s">
        <v>107</v>
      </c>
      <c r="E28" s="59" t="s">
        <v>246</v>
      </c>
      <c r="F28" s="59" t="s">
        <v>861</v>
      </c>
      <c r="G28" s="61" t="s">
        <v>579</v>
      </c>
      <c r="H28" s="102" t="s">
        <v>1276</v>
      </c>
      <c r="I28" s="103" t="s">
        <v>731</v>
      </c>
      <c r="J28" s="62" t="s">
        <v>378</v>
      </c>
      <c r="K28" s="277">
        <v>1</v>
      </c>
    </row>
    <row r="31" spans="1:11" s="239" customFormat="1">
      <c r="D31" s="239">
        <f>+COUNTIF($K:$K,1)</f>
        <v>15</v>
      </c>
      <c r="E31" s="239">
        <f>+COUNTIF($K:$K,2)</f>
        <v>0</v>
      </c>
      <c r="F31" s="239">
        <f>+COUNTIF($K:$K,3)</f>
        <v>0</v>
      </c>
      <c r="G31" s="239">
        <f>+COUNTIF($K:$K,4)</f>
        <v>0</v>
      </c>
      <c r="K31" s="277">
        <v>15</v>
      </c>
    </row>
  </sheetData>
  <mergeCells count="9">
    <mergeCell ref="J3:J4"/>
    <mergeCell ref="A3:A4"/>
    <mergeCell ref="B3:B4"/>
    <mergeCell ref="C3:C4"/>
    <mergeCell ref="D3:D4"/>
    <mergeCell ref="E3:F3"/>
    <mergeCell ref="G3:G4"/>
    <mergeCell ref="H3:H4"/>
    <mergeCell ref="I3:I4"/>
  </mergeCells>
  <pageMargins left="0.25" right="0.25" top="0.75" bottom="0.75" header="0.3" footer="0.3"/>
  <pageSetup paperSize="9" scale="68" fitToHeight="0" orientation="landscape" r:id="rId1"/>
  <headerFooter>
    <oddFooter>&amp;C&amp;P</oddFooter>
  </headerFooter>
  <rowBreaks count="3" manualBreakCount="3">
    <brk id="10" max="11" man="1"/>
    <brk id="15" max="11" man="1"/>
    <brk id="22"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L25"/>
  <sheetViews>
    <sheetView zoomScaleNormal="100" zoomScaleSheetLayoutView="70" zoomScalePageLayoutView="40" workbookViewId="0">
      <selection activeCell="H22" sqref="H22"/>
    </sheetView>
  </sheetViews>
  <sheetFormatPr defaultColWidth="8.7265625" defaultRowHeight="11.5"/>
  <cols>
    <col min="1" max="1" width="8.7265625" style="229" customWidth="1"/>
    <col min="2" max="2" width="14.7265625" style="229" customWidth="1"/>
    <col min="3" max="3" width="38.7265625" style="229" customWidth="1"/>
    <col min="4" max="4" width="9.1796875" style="229" customWidth="1"/>
    <col min="5" max="6" width="15.7265625" style="229" customWidth="1"/>
    <col min="7" max="7" width="12.7265625" style="229" customWidth="1"/>
    <col min="8" max="8" width="62.7265625" style="229" customWidth="1"/>
    <col min="9" max="9" width="54.1796875" style="229" customWidth="1"/>
    <col min="10" max="10" width="10.7265625" style="229" customWidth="1"/>
    <col min="11" max="11" width="9.1796875" style="228" customWidth="1"/>
    <col min="12" max="16384" width="8.7265625" style="229"/>
  </cols>
  <sheetData>
    <row r="1" spans="1:11" ht="15" customHeight="1"/>
    <row r="2" spans="1:11" ht="15" customHeight="1">
      <c r="A2" s="424" t="s">
        <v>367</v>
      </c>
      <c r="B2" s="425"/>
      <c r="C2" s="425"/>
      <c r="E2" s="425"/>
      <c r="F2" s="424" t="s">
        <v>820</v>
      </c>
      <c r="G2" s="426"/>
      <c r="H2" s="427"/>
      <c r="I2" s="427"/>
      <c r="J2" s="428"/>
    </row>
    <row r="3" spans="1:11" s="257" customFormat="1" ht="40" customHeight="1">
      <c r="A3" s="543" t="s">
        <v>1</v>
      </c>
      <c r="B3" s="543" t="s">
        <v>2</v>
      </c>
      <c r="C3" s="543" t="s">
        <v>3</v>
      </c>
      <c r="D3" s="543" t="s">
        <v>811</v>
      </c>
      <c r="E3" s="543" t="s">
        <v>4</v>
      </c>
      <c r="F3" s="543"/>
      <c r="G3" s="544" t="s">
        <v>5</v>
      </c>
      <c r="H3" s="538" t="s">
        <v>6</v>
      </c>
      <c r="I3" s="538" t="s">
        <v>8</v>
      </c>
      <c r="J3" s="526" t="s">
        <v>9</v>
      </c>
      <c r="K3" s="256"/>
    </row>
    <row r="4" spans="1:11" s="257" customFormat="1" ht="40" customHeight="1">
      <c r="A4" s="543"/>
      <c r="B4" s="543"/>
      <c r="C4" s="543"/>
      <c r="D4" s="543"/>
      <c r="E4" s="356" t="s">
        <v>10</v>
      </c>
      <c r="F4" s="356" t="s">
        <v>11</v>
      </c>
      <c r="G4" s="545"/>
      <c r="H4" s="538"/>
      <c r="I4" s="538"/>
      <c r="J4" s="526"/>
      <c r="K4" s="256"/>
    </row>
    <row r="5" spans="1:11">
      <c r="A5" s="55">
        <v>1</v>
      </c>
      <c r="B5" s="55">
        <v>2</v>
      </c>
      <c r="C5" s="56" t="s">
        <v>14</v>
      </c>
      <c r="D5" s="55">
        <v>4</v>
      </c>
      <c r="E5" s="55">
        <v>5</v>
      </c>
      <c r="F5" s="55">
        <v>6</v>
      </c>
      <c r="G5" s="57">
        <v>7</v>
      </c>
      <c r="H5" s="58">
        <v>8</v>
      </c>
      <c r="I5" s="58">
        <v>9</v>
      </c>
      <c r="J5" s="205">
        <v>10</v>
      </c>
    </row>
    <row r="6" spans="1:11">
      <c r="A6" s="429" t="s">
        <v>474</v>
      </c>
      <c r="B6" s="430" t="s">
        <v>491</v>
      </c>
      <c r="C6" s="431"/>
      <c r="D6" s="432"/>
      <c r="E6" s="433"/>
      <c r="F6" s="433"/>
      <c r="G6" s="434"/>
      <c r="H6" s="427"/>
      <c r="I6" s="427"/>
      <c r="J6" s="428"/>
    </row>
    <row r="7" spans="1:11">
      <c r="A7" s="429" t="s">
        <v>475</v>
      </c>
      <c r="B7" s="435" t="s">
        <v>492</v>
      </c>
      <c r="C7" s="435"/>
      <c r="D7" s="436"/>
      <c r="E7" s="437"/>
      <c r="F7" s="437"/>
      <c r="G7" s="438"/>
      <c r="H7" s="439"/>
      <c r="I7" s="439"/>
      <c r="J7" s="440"/>
    </row>
    <row r="8" spans="1:11" ht="103.5">
      <c r="A8" s="96" t="s">
        <v>476</v>
      </c>
      <c r="B8" s="98" t="s">
        <v>477</v>
      </c>
      <c r="C8" s="98" t="s">
        <v>859</v>
      </c>
      <c r="D8" s="96" t="s">
        <v>26</v>
      </c>
      <c r="E8" s="96" t="s">
        <v>246</v>
      </c>
      <c r="F8" s="96" t="s">
        <v>199</v>
      </c>
      <c r="G8" s="77" t="s">
        <v>579</v>
      </c>
      <c r="H8" s="188" t="s">
        <v>1282</v>
      </c>
      <c r="I8" s="188" t="s">
        <v>1140</v>
      </c>
      <c r="J8" s="64" t="s">
        <v>355</v>
      </c>
      <c r="K8" s="228">
        <v>1</v>
      </c>
    </row>
    <row r="9" spans="1:11" ht="177.65" customHeight="1">
      <c r="A9" s="96" t="s">
        <v>478</v>
      </c>
      <c r="B9" s="98" t="s">
        <v>479</v>
      </c>
      <c r="C9" s="98" t="s">
        <v>858</v>
      </c>
      <c r="D9" s="96" t="s">
        <v>26</v>
      </c>
      <c r="E9" s="96" t="s">
        <v>246</v>
      </c>
      <c r="F9" s="96"/>
      <c r="G9" s="77" t="s">
        <v>579</v>
      </c>
      <c r="H9" s="102" t="s">
        <v>1141</v>
      </c>
      <c r="I9" s="102" t="s">
        <v>1142</v>
      </c>
      <c r="J9" s="64" t="s">
        <v>355</v>
      </c>
      <c r="K9" s="228">
        <v>1</v>
      </c>
    </row>
    <row r="10" spans="1:11" ht="65.5" customHeight="1">
      <c r="A10" s="96" t="s">
        <v>480</v>
      </c>
      <c r="B10" s="98" t="s">
        <v>481</v>
      </c>
      <c r="C10" s="98" t="s">
        <v>857</v>
      </c>
      <c r="D10" s="96" t="s">
        <v>26</v>
      </c>
      <c r="E10" s="96" t="s">
        <v>246</v>
      </c>
      <c r="F10" s="96"/>
      <c r="G10" s="77" t="s">
        <v>579</v>
      </c>
      <c r="H10" s="65" t="s">
        <v>1280</v>
      </c>
      <c r="I10" s="116" t="s">
        <v>1281</v>
      </c>
      <c r="J10" s="64" t="s">
        <v>355</v>
      </c>
      <c r="K10" s="228">
        <v>1</v>
      </c>
    </row>
    <row r="11" spans="1:11" ht="112.5">
      <c r="A11" s="96" t="s">
        <v>482</v>
      </c>
      <c r="B11" s="98" t="s">
        <v>483</v>
      </c>
      <c r="C11" s="98" t="s">
        <v>484</v>
      </c>
      <c r="D11" s="96" t="s">
        <v>107</v>
      </c>
      <c r="E11" s="96" t="s">
        <v>246</v>
      </c>
      <c r="F11" s="96"/>
      <c r="G11" s="77" t="s">
        <v>579</v>
      </c>
      <c r="H11" s="102" t="s">
        <v>1283</v>
      </c>
      <c r="I11" s="102" t="s">
        <v>1143</v>
      </c>
      <c r="J11" s="64" t="s">
        <v>355</v>
      </c>
      <c r="K11" s="277">
        <v>1</v>
      </c>
    </row>
    <row r="12" spans="1:11">
      <c r="A12" s="4"/>
      <c r="B12" s="5"/>
      <c r="C12" s="5"/>
      <c r="D12" s="4"/>
      <c r="E12" s="4"/>
      <c r="F12" s="4"/>
      <c r="G12" s="441"/>
      <c r="H12" s="181"/>
      <c r="I12" s="181"/>
      <c r="J12" s="442"/>
    </row>
    <row r="13" spans="1:11">
      <c r="A13" s="6" t="s">
        <v>485</v>
      </c>
      <c r="B13" s="115" t="s">
        <v>802</v>
      </c>
      <c r="C13" s="115"/>
      <c r="D13" s="6"/>
      <c r="E13" s="6"/>
      <c r="F13" s="6"/>
      <c r="G13" s="429"/>
      <c r="H13" s="443"/>
      <c r="I13" s="443"/>
      <c r="J13" s="443"/>
    </row>
    <row r="14" spans="1:11" ht="135">
      <c r="A14" s="96" t="s">
        <v>486</v>
      </c>
      <c r="B14" s="98" t="s">
        <v>487</v>
      </c>
      <c r="C14" s="98" t="s">
        <v>856</v>
      </c>
      <c r="D14" s="96" t="s">
        <v>26</v>
      </c>
      <c r="E14" s="96" t="s">
        <v>246</v>
      </c>
      <c r="F14" s="96"/>
      <c r="G14" s="77" t="s">
        <v>579</v>
      </c>
      <c r="H14" s="65" t="s">
        <v>1280</v>
      </c>
      <c r="I14" s="116" t="s">
        <v>1281</v>
      </c>
      <c r="J14" s="64" t="s">
        <v>355</v>
      </c>
      <c r="K14" s="277">
        <v>1</v>
      </c>
    </row>
    <row r="15" spans="1:11" ht="112.5">
      <c r="A15" s="96" t="s">
        <v>488</v>
      </c>
      <c r="B15" s="98" t="s">
        <v>854</v>
      </c>
      <c r="C15" s="98" t="s">
        <v>855</v>
      </c>
      <c r="D15" s="96" t="s">
        <v>26</v>
      </c>
      <c r="E15" s="96" t="s">
        <v>246</v>
      </c>
      <c r="F15" s="96"/>
      <c r="G15" s="77" t="s">
        <v>579</v>
      </c>
      <c r="H15" s="65" t="s">
        <v>1280</v>
      </c>
      <c r="I15" s="116" t="s">
        <v>1284</v>
      </c>
      <c r="J15" s="64" t="s">
        <v>355</v>
      </c>
      <c r="K15" s="277">
        <v>1</v>
      </c>
    </row>
    <row r="16" spans="1:11" ht="67.5">
      <c r="A16" s="96" t="s">
        <v>489</v>
      </c>
      <c r="B16" s="98" t="s">
        <v>490</v>
      </c>
      <c r="C16" s="98" t="s">
        <v>853</v>
      </c>
      <c r="D16" s="96" t="s">
        <v>26</v>
      </c>
      <c r="E16" s="96" t="s">
        <v>246</v>
      </c>
      <c r="F16" s="96" t="s">
        <v>199</v>
      </c>
      <c r="G16" s="77" t="s">
        <v>579</v>
      </c>
      <c r="H16" s="65" t="s">
        <v>1280</v>
      </c>
      <c r="I16" s="116" t="s">
        <v>1284</v>
      </c>
      <c r="J16" s="64" t="s">
        <v>355</v>
      </c>
      <c r="K16" s="277">
        <v>1</v>
      </c>
    </row>
    <row r="17" spans="1:12">
      <c r="A17" s="444"/>
      <c r="B17" s="444"/>
      <c r="C17" s="444"/>
      <c r="D17" s="444"/>
      <c r="E17" s="445"/>
      <c r="F17" s="445"/>
      <c r="G17" s="445"/>
      <c r="H17" s="444"/>
      <c r="I17" s="444"/>
      <c r="J17" s="444"/>
    </row>
    <row r="18" spans="1:12">
      <c r="A18" s="446" t="s">
        <v>545</v>
      </c>
      <c r="B18" s="447" t="s">
        <v>801</v>
      </c>
      <c r="C18" s="448"/>
      <c r="D18" s="448"/>
      <c r="E18" s="449"/>
      <c r="F18" s="449"/>
      <c r="G18" s="449"/>
      <c r="H18" s="448"/>
      <c r="I18" s="448"/>
      <c r="J18" s="448"/>
    </row>
    <row r="19" spans="1:12" ht="101.25">
      <c r="A19" s="78" t="s">
        <v>546</v>
      </c>
      <c r="B19" s="98" t="s">
        <v>547</v>
      </c>
      <c r="C19" s="422" t="s">
        <v>851</v>
      </c>
      <c r="D19" s="423" t="s">
        <v>26</v>
      </c>
      <c r="E19" s="96" t="s">
        <v>246</v>
      </c>
      <c r="F19" s="96" t="s">
        <v>852</v>
      </c>
      <c r="G19" s="77" t="s">
        <v>579</v>
      </c>
      <c r="H19" s="79" t="s">
        <v>1306</v>
      </c>
      <c r="I19" s="162" t="s">
        <v>1104</v>
      </c>
      <c r="J19" s="64" t="s">
        <v>355</v>
      </c>
      <c r="K19" s="277">
        <v>1</v>
      </c>
      <c r="L19" s="329"/>
    </row>
    <row r="20" spans="1:12" ht="157.5">
      <c r="A20" s="78" t="s">
        <v>548</v>
      </c>
      <c r="B20" s="98" t="s">
        <v>549</v>
      </c>
      <c r="C20" s="422" t="s">
        <v>850</v>
      </c>
      <c r="D20" s="423" t="s">
        <v>26</v>
      </c>
      <c r="E20" s="96" t="s">
        <v>246</v>
      </c>
      <c r="F20" s="78" t="s">
        <v>849</v>
      </c>
      <c r="G20" s="77" t="s">
        <v>579</v>
      </c>
      <c r="H20" s="79" t="s">
        <v>1362</v>
      </c>
      <c r="I20" s="80" t="s">
        <v>606</v>
      </c>
      <c r="J20" s="64" t="s">
        <v>355</v>
      </c>
      <c r="K20" s="277">
        <v>1</v>
      </c>
      <c r="L20" s="329"/>
    </row>
    <row r="21" spans="1:12" ht="85.5" customHeight="1">
      <c r="A21" s="78" t="s">
        <v>550</v>
      </c>
      <c r="B21" s="98" t="s">
        <v>847</v>
      </c>
      <c r="C21" s="422" t="s">
        <v>848</v>
      </c>
      <c r="D21" s="423" t="s">
        <v>26</v>
      </c>
      <c r="E21" s="96" t="s">
        <v>246</v>
      </c>
      <c r="F21" s="78" t="s">
        <v>849</v>
      </c>
      <c r="G21" s="77" t="s">
        <v>579</v>
      </c>
      <c r="H21" s="79" t="s">
        <v>1363</v>
      </c>
      <c r="I21" s="80" t="s">
        <v>607</v>
      </c>
      <c r="J21" s="64" t="s">
        <v>355</v>
      </c>
      <c r="K21" s="277">
        <v>1</v>
      </c>
      <c r="L21" s="329"/>
    </row>
    <row r="22" spans="1:12" ht="57" customHeight="1">
      <c r="A22" s="78" t="s">
        <v>551</v>
      </c>
      <c r="B22" s="98" t="s">
        <v>552</v>
      </c>
      <c r="C22" s="422" t="s">
        <v>553</v>
      </c>
      <c r="D22" s="423" t="s">
        <v>26</v>
      </c>
      <c r="E22" s="96" t="s">
        <v>246</v>
      </c>
      <c r="F22" s="78" t="s">
        <v>201</v>
      </c>
      <c r="G22" s="77" t="s">
        <v>585</v>
      </c>
      <c r="H22" s="130" t="s">
        <v>586</v>
      </c>
      <c r="I22" s="81" t="s">
        <v>608</v>
      </c>
      <c r="J22" s="64" t="s">
        <v>355</v>
      </c>
      <c r="K22" s="277">
        <v>4</v>
      </c>
      <c r="L22" s="329"/>
    </row>
    <row r="25" spans="1:12" s="239" customFormat="1">
      <c r="D25" s="239">
        <f>+COUNTIF($K:$K,1)</f>
        <v>10</v>
      </c>
      <c r="E25" s="239">
        <f>+COUNTIF($K:$K,2)</f>
        <v>0</v>
      </c>
      <c r="F25" s="239">
        <f>+COUNTIF($K:$K,3)</f>
        <v>0</v>
      </c>
      <c r="G25" s="239">
        <f>+COUNTIF($K:$K,4)</f>
        <v>1</v>
      </c>
      <c r="K25" s="277">
        <v>11</v>
      </c>
    </row>
  </sheetData>
  <mergeCells count="9">
    <mergeCell ref="H3:H4"/>
    <mergeCell ref="I3:I4"/>
    <mergeCell ref="J3:J4"/>
    <mergeCell ref="A3:A4"/>
    <mergeCell ref="B3:B4"/>
    <mergeCell ref="C3:C4"/>
    <mergeCell ref="D3:D4"/>
    <mergeCell ref="E3:F3"/>
    <mergeCell ref="G3:G4"/>
  </mergeCells>
  <pageMargins left="0.25" right="0.25" top="0.75" bottom="0.75" header="0.3" footer="0.3"/>
  <pageSetup paperSize="9" scale="68" fitToHeight="0" orientation="landscape" r:id="rId1"/>
  <headerFooter>
    <oddFooter>&amp;C&amp;P</oddFooter>
  </headerFooter>
  <rowBreaks count="2" manualBreakCount="2">
    <brk id="9" max="9" man="1"/>
    <brk id="17" max="9"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L14"/>
  <sheetViews>
    <sheetView zoomScaleNormal="100" zoomScaleSheetLayoutView="85" zoomScalePageLayoutView="55" workbookViewId="0">
      <selection activeCell="H17" sqref="H17"/>
    </sheetView>
  </sheetViews>
  <sheetFormatPr defaultColWidth="8.7265625" defaultRowHeight="11.5"/>
  <cols>
    <col min="1" max="1" width="8.7265625" style="229" customWidth="1"/>
    <col min="2" max="2" width="14.7265625" style="229" customWidth="1"/>
    <col min="3" max="3" width="38.7265625" style="229" customWidth="1"/>
    <col min="4" max="4" width="9" style="229" customWidth="1"/>
    <col min="5" max="6" width="15.7265625" style="229" customWidth="1"/>
    <col min="7" max="7" width="12.7265625" style="229" customWidth="1"/>
    <col min="8" max="8" width="64.54296875" style="229" customWidth="1"/>
    <col min="9" max="9" width="53.81640625" style="229" customWidth="1"/>
    <col min="10" max="10" width="10.7265625" style="229" customWidth="1"/>
    <col min="11" max="11" width="9.1796875" style="228" customWidth="1"/>
    <col min="12" max="16384" width="8.7265625" style="229"/>
  </cols>
  <sheetData>
    <row r="1" spans="1:12" ht="15" customHeight="1"/>
    <row r="2" spans="1:12" ht="15" customHeight="1">
      <c r="A2" s="424" t="s">
        <v>367</v>
      </c>
      <c r="B2" s="425"/>
      <c r="C2" s="425"/>
      <c r="D2" s="425"/>
      <c r="E2" s="425"/>
      <c r="F2" s="424" t="s">
        <v>820</v>
      </c>
      <c r="H2" s="427"/>
      <c r="I2" s="427"/>
      <c r="J2" s="428"/>
    </row>
    <row r="3" spans="1:12" s="257" customFormat="1" ht="39.75" customHeight="1">
      <c r="A3" s="543" t="s">
        <v>1</v>
      </c>
      <c r="B3" s="543" t="s">
        <v>2</v>
      </c>
      <c r="C3" s="543" t="s">
        <v>3</v>
      </c>
      <c r="D3" s="543" t="s">
        <v>811</v>
      </c>
      <c r="E3" s="543" t="s">
        <v>4</v>
      </c>
      <c r="F3" s="543"/>
      <c r="G3" s="544" t="s">
        <v>5</v>
      </c>
      <c r="H3" s="538" t="s">
        <v>6</v>
      </c>
      <c r="I3" s="538" t="s">
        <v>8</v>
      </c>
      <c r="J3" s="526" t="s">
        <v>9</v>
      </c>
      <c r="K3" s="256"/>
    </row>
    <row r="4" spans="1:12" s="257" customFormat="1" ht="40" customHeight="1">
      <c r="A4" s="543"/>
      <c r="B4" s="543"/>
      <c r="C4" s="543"/>
      <c r="D4" s="543"/>
      <c r="E4" s="356" t="s">
        <v>10</v>
      </c>
      <c r="F4" s="356" t="s">
        <v>11</v>
      </c>
      <c r="G4" s="545"/>
      <c r="H4" s="538"/>
      <c r="I4" s="538"/>
      <c r="J4" s="526"/>
      <c r="K4" s="256"/>
    </row>
    <row r="5" spans="1:12" ht="15" customHeight="1">
      <c r="A5" s="83">
        <v>1</v>
      </c>
      <c r="B5" s="83">
        <v>2</v>
      </c>
      <c r="C5" s="84" t="s">
        <v>14</v>
      </c>
      <c r="D5" s="83">
        <v>4</v>
      </c>
      <c r="E5" s="83">
        <v>5</v>
      </c>
      <c r="F5" s="83">
        <v>6</v>
      </c>
      <c r="G5" s="85">
        <v>7</v>
      </c>
      <c r="H5" s="86">
        <v>8</v>
      </c>
      <c r="I5" s="86">
        <v>9</v>
      </c>
      <c r="J5" s="87">
        <v>10</v>
      </c>
    </row>
    <row r="6" spans="1:12" s="364" customFormat="1" ht="15" customHeight="1">
      <c r="A6" s="492" t="s">
        <v>576</v>
      </c>
      <c r="B6" s="546" t="s">
        <v>803</v>
      </c>
      <c r="C6" s="546"/>
      <c r="D6" s="546"/>
      <c r="E6" s="546"/>
      <c r="F6" s="546"/>
      <c r="G6" s="546"/>
      <c r="H6" s="546"/>
      <c r="I6" s="546"/>
      <c r="J6" s="546"/>
      <c r="K6" s="228"/>
    </row>
    <row r="7" spans="1:12" s="364" customFormat="1" ht="15" customHeight="1">
      <c r="A7" s="184" t="s">
        <v>577</v>
      </c>
      <c r="B7" s="503" t="s">
        <v>578</v>
      </c>
      <c r="C7" s="503"/>
      <c r="D7" s="184"/>
      <c r="E7" s="504"/>
      <c r="F7" s="504"/>
      <c r="G7" s="504"/>
      <c r="H7" s="186"/>
      <c r="I7" s="186"/>
      <c r="J7" s="186"/>
      <c r="K7" s="228"/>
    </row>
    <row r="8" spans="1:12" ht="99.75" customHeight="1">
      <c r="A8" s="96" t="s">
        <v>554</v>
      </c>
      <c r="B8" s="98" t="s">
        <v>558</v>
      </c>
      <c r="C8" s="98" t="s">
        <v>846</v>
      </c>
      <c r="D8" s="96" t="s">
        <v>555</v>
      </c>
      <c r="E8" s="96" t="s">
        <v>199</v>
      </c>
      <c r="F8" s="96" t="s">
        <v>736</v>
      </c>
      <c r="G8" s="82" t="s">
        <v>579</v>
      </c>
      <c r="H8" s="18" t="s">
        <v>741</v>
      </c>
      <c r="I8" s="18" t="s">
        <v>742</v>
      </c>
      <c r="J8" s="62" t="s">
        <v>226</v>
      </c>
      <c r="K8" s="228">
        <v>1</v>
      </c>
      <c r="L8" s="329"/>
    </row>
    <row r="9" spans="1:12" ht="15" customHeight="1">
      <c r="A9" s="493"/>
      <c r="B9" s="494"/>
      <c r="C9" s="494"/>
      <c r="D9" s="493"/>
      <c r="E9" s="493"/>
      <c r="F9" s="493"/>
      <c r="G9" s="495"/>
      <c r="H9" s="496"/>
      <c r="I9" s="496"/>
      <c r="J9" s="497"/>
      <c r="L9" s="329"/>
    </row>
    <row r="10" spans="1:12" ht="15" customHeight="1">
      <c r="A10" s="498" t="s">
        <v>556</v>
      </c>
      <c r="B10" s="499" t="s">
        <v>567</v>
      </c>
      <c r="C10" s="500"/>
      <c r="D10" s="500"/>
      <c r="E10" s="501"/>
      <c r="F10" s="501"/>
      <c r="G10" s="501"/>
      <c r="H10" s="500"/>
      <c r="I10" s="500"/>
      <c r="J10" s="500"/>
      <c r="L10" s="329"/>
    </row>
    <row r="11" spans="1:12" ht="150" customHeight="1">
      <c r="A11" s="78" t="s">
        <v>557</v>
      </c>
      <c r="B11" s="422" t="s">
        <v>843</v>
      </c>
      <c r="C11" s="422" t="s">
        <v>844</v>
      </c>
      <c r="D11" s="96" t="s">
        <v>555</v>
      </c>
      <c r="E11" s="489" t="s">
        <v>246</v>
      </c>
      <c r="F11" s="489" t="s">
        <v>845</v>
      </c>
      <c r="G11" s="490" t="s">
        <v>579</v>
      </c>
      <c r="H11" s="159" t="s">
        <v>1307</v>
      </c>
      <c r="I11" s="159" t="s">
        <v>1098</v>
      </c>
      <c r="J11" s="491" t="s">
        <v>1294</v>
      </c>
      <c r="K11" s="502">
        <v>1</v>
      </c>
    </row>
    <row r="14" spans="1:12" s="239" customFormat="1">
      <c r="D14" s="239">
        <f>+COUNTIF($K:$K,1)</f>
        <v>2</v>
      </c>
      <c r="E14" s="239">
        <f>+COUNTIF($K:$K,2)</f>
        <v>1</v>
      </c>
      <c r="F14" s="239">
        <f>+COUNTIF($K:$K,3)</f>
        <v>0</v>
      </c>
      <c r="G14" s="239">
        <f>+COUNTIF($K:$K,4)</f>
        <v>0</v>
      </c>
      <c r="K14" s="228">
        <v>2</v>
      </c>
    </row>
  </sheetData>
  <mergeCells count="10">
    <mergeCell ref="B6:J6"/>
    <mergeCell ref="I3:I4"/>
    <mergeCell ref="J3:J4"/>
    <mergeCell ref="A3:A4"/>
    <mergeCell ref="B3:B4"/>
    <mergeCell ref="C3:C4"/>
    <mergeCell ref="D3:D4"/>
    <mergeCell ref="E3:F3"/>
    <mergeCell ref="H3:H4"/>
    <mergeCell ref="G3:G4"/>
  </mergeCells>
  <pageMargins left="0.25" right="0.25" top="0.75" bottom="0.75" header="0.3" footer="0.3"/>
  <pageSetup paperSize="9" scale="68" fitToHeight="0" orientation="landscape" r:id="rId1"/>
  <headerFooter>
    <oddFooter xml:space="preserve">&amp;C&amp;P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N57"/>
  <sheetViews>
    <sheetView zoomScaleNormal="100" zoomScaleSheetLayoutView="85" zoomScalePageLayoutView="55" workbookViewId="0">
      <selection activeCell="H9" sqref="H9"/>
    </sheetView>
  </sheetViews>
  <sheetFormatPr defaultColWidth="9.1796875" defaultRowHeight="11.5"/>
  <cols>
    <col min="1" max="1" width="8.7265625" style="364" customWidth="1"/>
    <col min="2" max="2" width="14.7265625" style="364" customWidth="1"/>
    <col min="3" max="3" width="38.7265625" style="364" customWidth="1"/>
    <col min="4" max="4" width="8.81640625" style="364" customWidth="1"/>
    <col min="5" max="6" width="15.7265625" style="364" customWidth="1"/>
    <col min="7" max="7" width="12.7265625" style="364" customWidth="1"/>
    <col min="8" max="8" width="64.81640625" style="364" customWidth="1"/>
    <col min="9" max="9" width="53.1796875" style="364" customWidth="1"/>
    <col min="10" max="10" width="10.7265625" style="364" customWidth="1"/>
    <col min="11" max="11" width="18.1796875" style="505" customWidth="1"/>
    <col min="12" max="13" width="9.1796875" style="229"/>
    <col min="14" max="14" width="12.26953125" style="229" customWidth="1"/>
    <col min="15" max="16384" width="9.1796875" style="229"/>
  </cols>
  <sheetData>
    <row r="1" spans="1:14" ht="15" customHeight="1">
      <c r="A1" s="224"/>
      <c r="B1" s="224"/>
      <c r="C1" s="224"/>
      <c r="D1" s="224"/>
      <c r="E1" s="224"/>
      <c r="F1" s="224"/>
      <c r="G1" s="224"/>
      <c r="H1" s="224"/>
      <c r="I1" s="224"/>
      <c r="J1" s="224"/>
    </row>
    <row r="2" spans="1:14" ht="15" customHeight="1">
      <c r="A2" s="506" t="s">
        <v>86</v>
      </c>
      <c r="B2" s="507"/>
      <c r="C2" s="507"/>
      <c r="D2" s="507"/>
      <c r="E2" s="507"/>
      <c r="F2" s="506" t="s">
        <v>820</v>
      </c>
      <c r="G2" s="508"/>
      <c r="H2" s="486"/>
      <c r="I2" s="486"/>
      <c r="J2" s="486"/>
    </row>
    <row r="3" spans="1:14" s="257" customFormat="1" ht="40" customHeight="1">
      <c r="A3" s="547" t="s">
        <v>1</v>
      </c>
      <c r="B3" s="547" t="s">
        <v>2</v>
      </c>
      <c r="C3" s="547" t="s">
        <v>3</v>
      </c>
      <c r="D3" s="547" t="s">
        <v>811</v>
      </c>
      <c r="E3" s="547" t="s">
        <v>4</v>
      </c>
      <c r="F3" s="547"/>
      <c r="G3" s="548" t="s">
        <v>5</v>
      </c>
      <c r="H3" s="541" t="s">
        <v>6</v>
      </c>
      <c r="I3" s="541" t="s">
        <v>8</v>
      </c>
      <c r="J3" s="541" t="s">
        <v>9</v>
      </c>
      <c r="K3" s="404"/>
    </row>
    <row r="4" spans="1:14" s="257" customFormat="1" ht="40" customHeight="1">
      <c r="A4" s="547"/>
      <c r="B4" s="547"/>
      <c r="C4" s="547"/>
      <c r="D4" s="547"/>
      <c r="E4" s="380" t="s">
        <v>10</v>
      </c>
      <c r="F4" s="380" t="s">
        <v>11</v>
      </c>
      <c r="G4" s="549"/>
      <c r="H4" s="541"/>
      <c r="I4" s="541"/>
      <c r="J4" s="541"/>
      <c r="K4" s="404"/>
    </row>
    <row r="5" spans="1:14" ht="15" customHeight="1">
      <c r="A5" s="19">
        <v>1</v>
      </c>
      <c r="B5" s="19">
        <v>2</v>
      </c>
      <c r="C5" s="20" t="s">
        <v>14</v>
      </c>
      <c r="D5" s="19">
        <v>4</v>
      </c>
      <c r="E5" s="19">
        <v>5</v>
      </c>
      <c r="F5" s="19">
        <v>6</v>
      </c>
      <c r="G5" s="19">
        <v>7</v>
      </c>
      <c r="H5" s="21">
        <v>8</v>
      </c>
      <c r="I5" s="21">
        <v>9</v>
      </c>
      <c r="J5" s="21">
        <v>10</v>
      </c>
    </row>
    <row r="6" spans="1:14" ht="15" customHeight="1">
      <c r="A6" s="429" t="s">
        <v>87</v>
      </c>
      <c r="B6" s="430" t="s">
        <v>88</v>
      </c>
      <c r="C6" s="431"/>
      <c r="D6" s="509"/>
      <c r="E6" s="510"/>
      <c r="F6" s="510"/>
      <c r="G6" s="510"/>
      <c r="H6" s="511"/>
      <c r="I6" s="511"/>
      <c r="J6" s="511"/>
    </row>
    <row r="7" spans="1:14" ht="15" customHeight="1">
      <c r="A7" s="429" t="s">
        <v>89</v>
      </c>
      <c r="B7" s="430" t="s">
        <v>90</v>
      </c>
      <c r="C7" s="430"/>
      <c r="D7" s="512"/>
      <c r="E7" s="513"/>
      <c r="F7" s="513"/>
      <c r="G7" s="513"/>
      <c r="H7" s="514"/>
      <c r="I7" s="514"/>
      <c r="J7" s="514"/>
    </row>
    <row r="8" spans="1:14" ht="57.5">
      <c r="A8" s="96" t="s">
        <v>91</v>
      </c>
      <c r="B8" s="98" t="s">
        <v>92</v>
      </c>
      <c r="C8" s="98" t="s">
        <v>93</v>
      </c>
      <c r="D8" s="96" t="s">
        <v>26</v>
      </c>
      <c r="E8" s="96" t="s">
        <v>94</v>
      </c>
      <c r="F8" s="96" t="s">
        <v>821</v>
      </c>
      <c r="G8" s="133" t="s">
        <v>23</v>
      </c>
      <c r="H8" s="95" t="s">
        <v>1364</v>
      </c>
      <c r="I8" s="107" t="s">
        <v>1285</v>
      </c>
      <c r="J8" s="153" t="s">
        <v>95</v>
      </c>
      <c r="L8" s="329"/>
    </row>
    <row r="9" spans="1:14" ht="99" customHeight="1">
      <c r="A9" s="96" t="s">
        <v>96</v>
      </c>
      <c r="B9" s="98" t="s">
        <v>97</v>
      </c>
      <c r="C9" s="98" t="s">
        <v>560</v>
      </c>
      <c r="D9" s="96" t="s">
        <v>26</v>
      </c>
      <c r="E9" s="96" t="s">
        <v>94</v>
      </c>
      <c r="F9" s="96" t="s">
        <v>827</v>
      </c>
      <c r="G9" s="133" t="s">
        <v>579</v>
      </c>
      <c r="H9" s="65" t="s">
        <v>1286</v>
      </c>
      <c r="I9" s="196" t="s">
        <v>614</v>
      </c>
      <c r="J9" s="153" t="s">
        <v>1153</v>
      </c>
      <c r="L9" s="329"/>
      <c r="N9" s="515"/>
    </row>
    <row r="10" spans="1:14" ht="89.15" customHeight="1">
      <c r="A10" s="96" t="s">
        <v>98</v>
      </c>
      <c r="B10" s="98" t="s">
        <v>99</v>
      </c>
      <c r="C10" s="98" t="s">
        <v>100</v>
      </c>
      <c r="D10" s="96" t="s">
        <v>26</v>
      </c>
      <c r="E10" s="96" t="s">
        <v>573</v>
      </c>
      <c r="F10" s="96" t="s">
        <v>559</v>
      </c>
      <c r="G10" s="133" t="s">
        <v>579</v>
      </c>
      <c r="H10" s="107" t="s">
        <v>1156</v>
      </c>
      <c r="I10" s="110" t="s">
        <v>609</v>
      </c>
      <c r="J10" s="153" t="s">
        <v>101</v>
      </c>
    </row>
    <row r="11" spans="1:14" ht="72" customHeight="1">
      <c r="A11" s="96" t="s">
        <v>102</v>
      </c>
      <c r="B11" s="98" t="s">
        <v>103</v>
      </c>
      <c r="C11" s="98" t="s">
        <v>104</v>
      </c>
      <c r="D11" s="96" t="s">
        <v>26</v>
      </c>
      <c r="E11" s="96" t="s">
        <v>94</v>
      </c>
      <c r="F11" s="96"/>
      <c r="G11" s="200" t="s">
        <v>585</v>
      </c>
      <c r="H11" s="201" t="s">
        <v>1095</v>
      </c>
      <c r="I11" s="202" t="s">
        <v>610</v>
      </c>
      <c r="J11" s="152" t="s">
        <v>1288</v>
      </c>
      <c r="L11" s="329"/>
    </row>
    <row r="12" spans="1:14" ht="213.75">
      <c r="A12" s="96" t="s">
        <v>105</v>
      </c>
      <c r="B12" s="98" t="s">
        <v>106</v>
      </c>
      <c r="C12" s="98" t="s">
        <v>828</v>
      </c>
      <c r="D12" s="96" t="s">
        <v>107</v>
      </c>
      <c r="E12" s="96" t="s">
        <v>108</v>
      </c>
      <c r="F12" s="96" t="s">
        <v>822</v>
      </c>
      <c r="G12" s="133" t="s">
        <v>579</v>
      </c>
      <c r="H12" s="62" t="s">
        <v>1192</v>
      </c>
      <c r="I12" s="102" t="s">
        <v>1193</v>
      </c>
      <c r="J12" s="153" t="s">
        <v>109</v>
      </c>
      <c r="L12" s="516"/>
    </row>
    <row r="13" spans="1:14" ht="119.15" customHeight="1">
      <c r="A13" s="96" t="s">
        <v>110</v>
      </c>
      <c r="B13" s="98" t="s">
        <v>111</v>
      </c>
      <c r="C13" s="98" t="s">
        <v>829</v>
      </c>
      <c r="D13" s="96" t="s">
        <v>112</v>
      </c>
      <c r="E13" s="96" t="s">
        <v>830</v>
      </c>
      <c r="F13" s="96" t="s">
        <v>108</v>
      </c>
      <c r="G13" s="133" t="s">
        <v>579</v>
      </c>
      <c r="H13" s="95" t="s">
        <v>1365</v>
      </c>
      <c r="I13" s="151" t="s">
        <v>804</v>
      </c>
      <c r="J13" s="153" t="s">
        <v>101</v>
      </c>
    </row>
    <row r="14" spans="1:14" s="213" customFormat="1" ht="76" customHeight="1">
      <c r="A14" s="96" t="s">
        <v>113</v>
      </c>
      <c r="B14" s="98" t="s">
        <v>114</v>
      </c>
      <c r="C14" s="98" t="s">
        <v>831</v>
      </c>
      <c r="D14" s="96" t="s">
        <v>688</v>
      </c>
      <c r="E14" s="96" t="s">
        <v>559</v>
      </c>
      <c r="F14" s="96"/>
      <c r="G14" s="133" t="s">
        <v>579</v>
      </c>
      <c r="H14" s="187" t="s">
        <v>1139</v>
      </c>
      <c r="I14" s="151" t="s">
        <v>1094</v>
      </c>
      <c r="J14" s="153" t="s">
        <v>101</v>
      </c>
      <c r="K14" s="505"/>
      <c r="L14" s="246"/>
    </row>
    <row r="15" spans="1:14" s="213" customFormat="1" ht="225">
      <c r="A15" s="96" t="s">
        <v>115</v>
      </c>
      <c r="B15" s="98" t="s">
        <v>116</v>
      </c>
      <c r="C15" s="98" t="s">
        <v>832</v>
      </c>
      <c r="D15" s="96" t="s">
        <v>26</v>
      </c>
      <c r="E15" s="96" t="s">
        <v>472</v>
      </c>
      <c r="F15" s="96" t="s">
        <v>559</v>
      </c>
      <c r="G15" s="133" t="s">
        <v>579</v>
      </c>
      <c r="H15" s="150" t="s">
        <v>1092</v>
      </c>
      <c r="I15" s="119" t="s">
        <v>1093</v>
      </c>
      <c r="J15" s="153" t="s">
        <v>140</v>
      </c>
      <c r="K15" s="505"/>
    </row>
    <row r="16" spans="1:14" s="213" customFormat="1" ht="93.65" customHeight="1">
      <c r="A16" s="96" t="s">
        <v>117</v>
      </c>
      <c r="B16" s="98" t="s">
        <v>118</v>
      </c>
      <c r="C16" s="98" t="s">
        <v>833</v>
      </c>
      <c r="D16" s="96" t="s">
        <v>26</v>
      </c>
      <c r="E16" s="96" t="s">
        <v>472</v>
      </c>
      <c r="F16" s="96" t="s">
        <v>502</v>
      </c>
      <c r="G16" s="133" t="s">
        <v>579</v>
      </c>
      <c r="H16" s="102" t="s">
        <v>689</v>
      </c>
      <c r="I16" s="149" t="s">
        <v>1091</v>
      </c>
      <c r="J16" s="153" t="s">
        <v>1289</v>
      </c>
      <c r="K16" s="505"/>
    </row>
    <row r="17" spans="1:14">
      <c r="A17" s="4"/>
      <c r="B17" s="5"/>
      <c r="C17" s="5"/>
      <c r="D17" s="517"/>
      <c r="E17" s="517"/>
      <c r="F17" s="517"/>
      <c r="G17" s="517"/>
      <c r="H17" s="511"/>
      <c r="I17" s="511"/>
      <c r="J17" s="518"/>
    </row>
    <row r="18" spans="1:14">
      <c r="A18" s="429" t="s">
        <v>119</v>
      </c>
      <c r="B18" s="430" t="s">
        <v>120</v>
      </c>
      <c r="C18" s="430"/>
      <c r="D18" s="512"/>
      <c r="E18" s="519"/>
      <c r="F18" s="519"/>
      <c r="G18" s="519"/>
      <c r="H18" s="514"/>
      <c r="I18" s="514"/>
      <c r="J18" s="520"/>
    </row>
    <row r="19" spans="1:14" s="213" customFormat="1" ht="78.75">
      <c r="A19" s="96" t="s">
        <v>121</v>
      </c>
      <c r="B19" s="98" t="s">
        <v>122</v>
      </c>
      <c r="C19" s="98" t="s">
        <v>834</v>
      </c>
      <c r="D19" s="96" t="s">
        <v>697</v>
      </c>
      <c r="E19" s="96" t="s">
        <v>472</v>
      </c>
      <c r="F19" s="96"/>
      <c r="G19" s="133" t="s">
        <v>579</v>
      </c>
      <c r="H19" s="102" t="s">
        <v>1089</v>
      </c>
      <c r="I19" s="147" t="s">
        <v>1090</v>
      </c>
      <c r="J19" s="153" t="s">
        <v>1289</v>
      </c>
      <c r="K19" s="505"/>
    </row>
    <row r="20" spans="1:14" s="213" customFormat="1" ht="94.5" customHeight="1">
      <c r="A20" s="96" t="s">
        <v>123</v>
      </c>
      <c r="B20" s="98" t="s">
        <v>124</v>
      </c>
      <c r="C20" s="98" t="s">
        <v>835</v>
      </c>
      <c r="D20" s="96" t="s">
        <v>112</v>
      </c>
      <c r="E20" s="96" t="s">
        <v>472</v>
      </c>
      <c r="F20" s="96"/>
      <c r="G20" s="133" t="s">
        <v>23</v>
      </c>
      <c r="H20" s="148" t="s">
        <v>23</v>
      </c>
      <c r="I20" s="119" t="s">
        <v>805</v>
      </c>
      <c r="J20" s="153" t="s">
        <v>1289</v>
      </c>
      <c r="K20" s="505"/>
    </row>
    <row r="21" spans="1:14" s="213" customFormat="1" ht="140.15" customHeight="1">
      <c r="A21" s="96" t="s">
        <v>125</v>
      </c>
      <c r="B21" s="98" t="s">
        <v>126</v>
      </c>
      <c r="C21" s="98" t="s">
        <v>836</v>
      </c>
      <c r="D21" s="96" t="s">
        <v>26</v>
      </c>
      <c r="E21" s="96" t="s">
        <v>472</v>
      </c>
      <c r="F21" s="16" t="s">
        <v>246</v>
      </c>
      <c r="G21" s="133" t="s">
        <v>579</v>
      </c>
      <c r="H21" s="147" t="s">
        <v>690</v>
      </c>
      <c r="I21" s="118" t="s">
        <v>1088</v>
      </c>
      <c r="J21" s="153" t="s">
        <v>1289</v>
      </c>
      <c r="K21" s="505"/>
    </row>
    <row r="22" spans="1:14" s="213" customFormat="1" ht="101.25">
      <c r="A22" s="96" t="s">
        <v>127</v>
      </c>
      <c r="B22" s="98" t="s">
        <v>128</v>
      </c>
      <c r="C22" s="98" t="s">
        <v>837</v>
      </c>
      <c r="D22" s="96" t="s">
        <v>26</v>
      </c>
      <c r="E22" s="96" t="s">
        <v>472</v>
      </c>
      <c r="F22" s="96" t="s">
        <v>20</v>
      </c>
      <c r="G22" s="133" t="s">
        <v>579</v>
      </c>
      <c r="H22" s="147" t="s">
        <v>1086</v>
      </c>
      <c r="I22" s="75" t="s">
        <v>1087</v>
      </c>
      <c r="J22" s="153" t="s">
        <v>1289</v>
      </c>
      <c r="K22" s="505"/>
    </row>
    <row r="23" spans="1:14" s="213" customFormat="1" ht="52.5" customHeight="1">
      <c r="A23" s="96" t="s">
        <v>129</v>
      </c>
      <c r="B23" s="98" t="s">
        <v>130</v>
      </c>
      <c r="C23" s="98" t="s">
        <v>691</v>
      </c>
      <c r="D23" s="96" t="s">
        <v>692</v>
      </c>
      <c r="E23" s="96" t="s">
        <v>472</v>
      </c>
      <c r="F23" s="96"/>
      <c r="G23" s="133" t="s">
        <v>579</v>
      </c>
      <c r="H23" s="118" t="s">
        <v>1085</v>
      </c>
      <c r="I23" s="118" t="s">
        <v>611</v>
      </c>
      <c r="J23" s="153" t="s">
        <v>1289</v>
      </c>
      <c r="K23" s="505"/>
    </row>
    <row r="24" spans="1:14" s="213" customFormat="1" ht="90">
      <c r="A24" s="96" t="s">
        <v>131</v>
      </c>
      <c r="B24" s="98" t="s">
        <v>132</v>
      </c>
      <c r="C24" s="98" t="s">
        <v>1366</v>
      </c>
      <c r="D24" s="96" t="s">
        <v>693</v>
      </c>
      <c r="E24" s="96" t="s">
        <v>472</v>
      </c>
      <c r="F24" s="96" t="s">
        <v>46</v>
      </c>
      <c r="G24" s="133" t="s">
        <v>23</v>
      </c>
      <c r="H24" s="130" t="s">
        <v>23</v>
      </c>
      <c r="I24" s="118" t="s">
        <v>806</v>
      </c>
      <c r="J24" s="153" t="s">
        <v>1289</v>
      </c>
      <c r="K24" s="505"/>
    </row>
    <row r="25" spans="1:14" s="213" customFormat="1" ht="82.5" customHeight="1">
      <c r="A25" s="96" t="s">
        <v>134</v>
      </c>
      <c r="B25" s="98" t="s">
        <v>135</v>
      </c>
      <c r="C25" s="98" t="s">
        <v>1367</v>
      </c>
      <c r="D25" s="96" t="s">
        <v>26</v>
      </c>
      <c r="E25" s="96" t="s">
        <v>472</v>
      </c>
      <c r="F25" s="16" t="s">
        <v>246</v>
      </c>
      <c r="G25" s="133" t="s">
        <v>579</v>
      </c>
      <c r="H25" s="179" t="s">
        <v>1368</v>
      </c>
      <c r="I25" s="130" t="s">
        <v>1084</v>
      </c>
      <c r="J25" s="153" t="s">
        <v>1289</v>
      </c>
      <c r="K25" s="505"/>
    </row>
    <row r="26" spans="1:14" s="213" customFormat="1" ht="56.25">
      <c r="A26" s="96" t="s">
        <v>136</v>
      </c>
      <c r="B26" s="98" t="s">
        <v>138</v>
      </c>
      <c r="C26" s="98" t="s">
        <v>1369</v>
      </c>
      <c r="D26" s="96" t="s">
        <v>26</v>
      </c>
      <c r="E26" s="96" t="s">
        <v>472</v>
      </c>
      <c r="F26" s="96"/>
      <c r="G26" s="133" t="s">
        <v>579</v>
      </c>
      <c r="H26" s="147" t="s">
        <v>1083</v>
      </c>
      <c r="I26" s="147" t="s">
        <v>584</v>
      </c>
      <c r="J26" s="153" t="s">
        <v>1289</v>
      </c>
      <c r="K26" s="505"/>
    </row>
    <row r="27" spans="1:14" s="213" customFormat="1" ht="123.75">
      <c r="A27" s="96" t="s">
        <v>137</v>
      </c>
      <c r="B27" s="98" t="s">
        <v>139</v>
      </c>
      <c r="C27" s="98" t="s">
        <v>838</v>
      </c>
      <c r="D27" s="96" t="s">
        <v>26</v>
      </c>
      <c r="E27" s="96" t="s">
        <v>472</v>
      </c>
      <c r="F27" s="96"/>
      <c r="G27" s="133" t="s">
        <v>579</v>
      </c>
      <c r="H27" s="147" t="s">
        <v>724</v>
      </c>
      <c r="I27" s="147" t="s">
        <v>1199</v>
      </c>
      <c r="J27" s="153" t="s">
        <v>1289</v>
      </c>
      <c r="K27" s="505"/>
    </row>
    <row r="28" spans="1:14" s="213" customFormat="1" ht="56.25">
      <c r="A28" s="96" t="s">
        <v>694</v>
      </c>
      <c r="B28" s="98" t="s">
        <v>840</v>
      </c>
      <c r="C28" s="98" t="s">
        <v>839</v>
      </c>
      <c r="D28" s="96" t="s">
        <v>688</v>
      </c>
      <c r="E28" s="96" t="s">
        <v>472</v>
      </c>
      <c r="F28" s="96"/>
      <c r="G28" s="133" t="s">
        <v>579</v>
      </c>
      <c r="H28" s="102" t="s">
        <v>1287</v>
      </c>
      <c r="I28" s="119" t="s">
        <v>807</v>
      </c>
      <c r="J28" s="153" t="s">
        <v>1289</v>
      </c>
      <c r="K28" s="505"/>
    </row>
    <row r="29" spans="1:14" s="213" customFormat="1">
      <c r="A29" s="4"/>
      <c r="B29" s="5"/>
      <c r="C29" s="5"/>
      <c r="D29" s="4"/>
      <c r="E29" s="4"/>
      <c r="F29" s="4"/>
      <c r="G29" s="180"/>
      <c r="H29" s="181"/>
      <c r="I29" s="182"/>
      <c r="J29" s="183"/>
      <c r="K29" s="505"/>
    </row>
    <row r="30" spans="1:14" s="213" customFormat="1">
      <c r="A30" s="6" t="s">
        <v>141</v>
      </c>
      <c r="B30" s="115" t="s">
        <v>808</v>
      </c>
      <c r="C30" s="115"/>
      <c r="D30" s="115"/>
      <c r="E30" s="184"/>
      <c r="F30" s="184"/>
      <c r="G30" s="184"/>
      <c r="H30" s="185"/>
      <c r="I30" s="185"/>
      <c r="J30" s="186"/>
      <c r="K30" s="505"/>
    </row>
    <row r="31" spans="1:14" s="213" customFormat="1" ht="75.650000000000006" customHeight="1">
      <c r="A31" s="96" t="s">
        <v>142</v>
      </c>
      <c r="B31" s="98" t="s">
        <v>143</v>
      </c>
      <c r="C31" s="98" t="s">
        <v>841</v>
      </c>
      <c r="D31" s="96" t="s">
        <v>26</v>
      </c>
      <c r="E31" s="96" t="s">
        <v>720</v>
      </c>
      <c r="F31" s="96"/>
      <c r="G31" s="133" t="s">
        <v>579</v>
      </c>
      <c r="H31" s="65" t="s">
        <v>1370</v>
      </c>
      <c r="I31" s="116" t="s">
        <v>823</v>
      </c>
      <c r="J31" s="153" t="s">
        <v>109</v>
      </c>
      <c r="K31" s="505"/>
      <c r="L31" s="404"/>
      <c r="M31" s="224"/>
      <c r="N31" s="224"/>
    </row>
    <row r="32" spans="1:14" ht="101.25">
      <c r="A32" s="96" t="s">
        <v>144</v>
      </c>
      <c r="B32" s="98" t="s">
        <v>145</v>
      </c>
      <c r="C32" s="98" t="s">
        <v>146</v>
      </c>
      <c r="D32" s="96" t="s">
        <v>26</v>
      </c>
      <c r="E32" s="96" t="s">
        <v>720</v>
      </c>
      <c r="F32" s="96"/>
      <c r="G32" s="133" t="s">
        <v>579</v>
      </c>
      <c r="H32" s="65" t="s">
        <v>824</v>
      </c>
      <c r="I32" s="65" t="s">
        <v>826</v>
      </c>
      <c r="J32" s="153" t="s">
        <v>109</v>
      </c>
    </row>
    <row r="33" spans="1:10" ht="61.5" customHeight="1">
      <c r="A33" s="96" t="s">
        <v>147</v>
      </c>
      <c r="B33" s="98" t="s">
        <v>148</v>
      </c>
      <c r="C33" s="98" t="s">
        <v>149</v>
      </c>
      <c r="D33" s="96" t="s">
        <v>26</v>
      </c>
      <c r="E33" s="96" t="s">
        <v>720</v>
      </c>
      <c r="F33" s="96"/>
      <c r="G33" s="133" t="s">
        <v>585</v>
      </c>
      <c r="H33" s="107" t="s">
        <v>825</v>
      </c>
      <c r="I33" s="65" t="s">
        <v>612</v>
      </c>
      <c r="J33" s="153" t="s">
        <v>109</v>
      </c>
    </row>
    <row r="34" spans="1:10" ht="97" customHeight="1">
      <c r="A34" s="96" t="s">
        <v>150</v>
      </c>
      <c r="B34" s="98" t="s">
        <v>151</v>
      </c>
      <c r="C34" s="98" t="s">
        <v>842</v>
      </c>
      <c r="D34" s="96" t="s">
        <v>26</v>
      </c>
      <c r="E34" s="96" t="s">
        <v>720</v>
      </c>
      <c r="F34" s="96"/>
      <c r="G34" s="133" t="s">
        <v>585</v>
      </c>
      <c r="H34" s="65" t="s">
        <v>723</v>
      </c>
      <c r="I34" s="65" t="s">
        <v>613</v>
      </c>
      <c r="J34" s="153" t="s">
        <v>109</v>
      </c>
    </row>
    <row r="35" spans="1:10" ht="11.25" hidden="1">
      <c r="A35" s="4"/>
      <c r="B35" s="5"/>
      <c r="C35" s="5"/>
      <c r="D35" s="4"/>
      <c r="E35" s="5"/>
      <c r="F35" s="5"/>
      <c r="G35" s="180"/>
      <c r="H35" s="521"/>
      <c r="I35" s="181"/>
      <c r="J35" s="183"/>
    </row>
    <row r="36" spans="1:10" ht="11.25" hidden="1">
      <c r="A36" s="4"/>
      <c r="B36" s="5"/>
      <c r="C36" s="5"/>
      <c r="D36" s="4"/>
      <c r="E36" s="5"/>
      <c r="F36" s="5"/>
      <c r="G36" s="180"/>
      <c r="H36" s="521"/>
      <c r="I36" s="181"/>
      <c r="J36" s="183"/>
    </row>
    <row r="37" spans="1:10" ht="11.25" hidden="1">
      <c r="A37" s="4"/>
      <c r="B37" s="5"/>
      <c r="C37" s="5"/>
      <c r="D37" s="4"/>
      <c r="E37" s="5"/>
      <c r="F37" s="5"/>
      <c r="G37" s="180"/>
      <c r="H37" s="521"/>
      <c r="I37" s="181"/>
      <c r="J37" s="183"/>
    </row>
    <row r="38" spans="1:10" ht="11.25" hidden="1">
      <c r="A38" s="4"/>
      <c r="B38" s="5"/>
      <c r="C38" s="5"/>
      <c r="D38" s="4"/>
      <c r="E38" s="5"/>
      <c r="F38" s="5"/>
      <c r="G38" s="180"/>
      <c r="H38" s="521"/>
      <c r="I38" s="181"/>
      <c r="J38" s="183"/>
    </row>
    <row r="39" spans="1:10" ht="1.5" hidden="1" customHeight="1">
      <c r="A39" s="4"/>
      <c r="B39" s="5"/>
      <c r="C39" s="5"/>
      <c r="D39" s="4"/>
      <c r="E39" s="5"/>
      <c r="F39" s="5"/>
      <c r="G39" s="180"/>
      <c r="H39" s="521"/>
      <c r="I39" s="181"/>
      <c r="J39" s="183"/>
    </row>
    <row r="40" spans="1:10" ht="11.25" hidden="1">
      <c r="A40" s="522"/>
      <c r="B40" s="523"/>
      <c r="C40" s="523"/>
      <c r="D40" s="346"/>
      <c r="E40" s="346"/>
      <c r="F40" s="346"/>
      <c r="G40" s="346"/>
      <c r="H40" s="524"/>
      <c r="I40" s="346"/>
      <c r="J40" s="346"/>
    </row>
    <row r="41" spans="1:10" ht="11.25" hidden="1">
      <c r="A41" s="224"/>
      <c r="B41" s="523"/>
      <c r="C41" s="523"/>
      <c r="D41" s="346"/>
      <c r="E41" s="346"/>
      <c r="F41" s="346"/>
      <c r="G41" s="346"/>
      <c r="H41" s="346"/>
      <c r="I41" s="346"/>
      <c r="J41" s="346"/>
    </row>
    <row r="42" spans="1:10" ht="11.25" hidden="1">
      <c r="A42" s="224"/>
      <c r="B42" s="523"/>
      <c r="C42" s="523"/>
      <c r="D42" s="523"/>
      <c r="E42" s="523"/>
      <c r="F42" s="523"/>
      <c r="G42" s="523"/>
      <c r="H42" s="523"/>
      <c r="I42" s="523"/>
      <c r="J42" s="523"/>
    </row>
    <row r="43" spans="1:10" ht="11.25" hidden="1">
      <c r="A43" s="224"/>
      <c r="B43" s="523"/>
      <c r="C43" s="523"/>
      <c r="D43" s="523"/>
      <c r="E43" s="523"/>
      <c r="F43" s="523"/>
      <c r="G43" s="523"/>
      <c r="H43" s="523"/>
      <c r="I43" s="523"/>
      <c r="J43" s="523"/>
    </row>
    <row r="44" spans="1:10" ht="11.25" hidden="1">
      <c r="A44" s="224"/>
      <c r="B44" s="431"/>
      <c r="C44" s="431"/>
      <c r="D44" s="431"/>
      <c r="E44" s="431"/>
      <c r="F44" s="431"/>
      <c r="G44" s="431"/>
      <c r="H44" s="488"/>
      <c r="I44" s="488"/>
      <c r="J44" s="488"/>
    </row>
    <row r="45" spans="1:10" ht="11.25" hidden="1">
      <c r="B45" s="218"/>
      <c r="C45" s="218"/>
      <c r="D45" s="218"/>
      <c r="E45" s="218"/>
      <c r="F45" s="218"/>
      <c r="G45" s="218"/>
      <c r="H45" s="241"/>
      <c r="I45" s="241"/>
      <c r="J45" s="241"/>
    </row>
    <row r="46" spans="1:10" ht="11.25" hidden="1">
      <c r="B46" s="224"/>
      <c r="C46" s="224"/>
      <c r="D46" s="224"/>
      <c r="E46" s="224"/>
      <c r="F46" s="224"/>
      <c r="G46" s="224"/>
      <c r="H46" s="224"/>
      <c r="I46" s="224"/>
      <c r="J46" s="224"/>
    </row>
    <row r="47" spans="1:10" ht="11.25" hidden="1">
      <c r="B47" s="224"/>
      <c r="C47" s="224"/>
      <c r="D47" s="224"/>
      <c r="E47" s="224"/>
      <c r="F47" s="224"/>
      <c r="G47" s="224"/>
      <c r="H47" s="224"/>
      <c r="I47" s="224"/>
      <c r="J47" s="224"/>
    </row>
    <row r="48" spans="1:10" ht="11.25" hidden="1">
      <c r="B48" s="224"/>
      <c r="C48" s="224"/>
      <c r="D48" s="224"/>
      <c r="E48" s="224"/>
      <c r="F48" s="224"/>
      <c r="G48" s="224"/>
      <c r="H48" s="224"/>
      <c r="I48" s="224"/>
      <c r="J48" s="224"/>
    </row>
    <row r="49" spans="1:11" ht="11.25" hidden="1">
      <c r="B49" s="224"/>
      <c r="C49" s="224"/>
      <c r="D49" s="224"/>
      <c r="E49" s="224"/>
      <c r="F49" s="224"/>
      <c r="G49" s="224"/>
      <c r="H49" s="224"/>
      <c r="I49" s="224"/>
      <c r="J49" s="224"/>
    </row>
    <row r="50" spans="1:11" ht="11.25" hidden="1">
      <c r="B50" s="224"/>
      <c r="C50" s="224"/>
      <c r="D50" s="224"/>
      <c r="E50" s="224"/>
      <c r="F50" s="224"/>
      <c r="G50" s="224"/>
      <c r="H50" s="224"/>
      <c r="I50" s="224"/>
      <c r="J50" s="224"/>
    </row>
    <row r="51" spans="1:11" ht="11.25" hidden="1">
      <c r="B51" s="224"/>
      <c r="C51" s="224"/>
      <c r="D51" s="224"/>
      <c r="E51" s="224"/>
      <c r="F51" s="224"/>
      <c r="G51" s="224"/>
      <c r="H51" s="224"/>
      <c r="I51" s="224"/>
      <c r="J51" s="224"/>
    </row>
    <row r="52" spans="1:11" ht="11.25" hidden="1">
      <c r="B52" s="224"/>
      <c r="C52" s="224"/>
      <c r="D52" s="224"/>
      <c r="E52" s="224"/>
      <c r="F52" s="224"/>
      <c r="G52" s="224"/>
      <c r="H52" s="224"/>
      <c r="I52" s="224"/>
      <c r="J52" s="224"/>
    </row>
    <row r="53" spans="1:11" ht="11.25" hidden="1">
      <c r="B53" s="224"/>
      <c r="C53" s="224"/>
      <c r="D53" s="224"/>
      <c r="E53" s="224"/>
      <c r="F53" s="224"/>
      <c r="G53" s="224"/>
      <c r="H53" s="224"/>
      <c r="I53" s="224"/>
      <c r="J53" s="224"/>
    </row>
    <row r="57" spans="1:11" s="239" customFormat="1">
      <c r="A57" s="228"/>
      <c r="B57" s="228"/>
      <c r="C57" s="228"/>
      <c r="D57" s="228">
        <f>+COUNTIF($K:$K,1)</f>
        <v>0</v>
      </c>
      <c r="E57" s="228">
        <f>+COUNTIF($K:$K,2)</f>
        <v>0</v>
      </c>
      <c r="F57" s="228">
        <f>+COUNTIF($K:$K,3)</f>
        <v>0</v>
      </c>
      <c r="G57" s="228">
        <f>+COUNTIF($K:$K,4)</f>
        <v>0</v>
      </c>
      <c r="H57" s="228"/>
      <c r="I57" s="228"/>
      <c r="J57" s="228"/>
      <c r="K57" s="505"/>
    </row>
  </sheetData>
  <mergeCells count="9">
    <mergeCell ref="I3:I4"/>
    <mergeCell ref="J3:J4"/>
    <mergeCell ref="H3:H4"/>
    <mergeCell ref="A3:A4"/>
    <mergeCell ref="B3:B4"/>
    <mergeCell ref="C3:C4"/>
    <mergeCell ref="D3:D4"/>
    <mergeCell ref="E3:F3"/>
    <mergeCell ref="G3:G4"/>
  </mergeCells>
  <pageMargins left="0.25" right="0.25" top="0.75" bottom="0.75" header="0.3" footer="0.3"/>
  <pageSetup paperSize="9" scale="67" fitToHeight="0" orientation="landscape" r:id="rId1"/>
  <headerFooter>
    <oddFooter>&amp;C&amp;P</oddFooter>
  </headerFooter>
  <rowBreaks count="5" manualBreakCount="5">
    <brk id="11" max="11" man="1"/>
    <brk id="14" max="11" man="1"/>
    <brk id="16" max="11" man="1"/>
    <brk id="23" max="11" man="1"/>
    <brk id="29" max="11"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E3:I6"/>
  <sheetViews>
    <sheetView workbookViewId="0">
      <selection activeCell="E6" sqref="E6"/>
    </sheetView>
  </sheetViews>
  <sheetFormatPr defaultRowHeight="14.5"/>
  <sheetData>
    <row r="3" spans="5:9">
      <c r="E3">
        <v>1</v>
      </c>
      <c r="F3">
        <v>2</v>
      </c>
      <c r="G3">
        <v>3</v>
      </c>
      <c r="H3">
        <v>4</v>
      </c>
    </row>
    <row r="4" spans="5:9">
      <c r="E4" t="e">
        <f>+SUM(#REF!,#REF!,#REF!,#REF!,#REF!,#REF!,#REF!,#REF!,#REF!,'2.4 tikslas'!D19,'2.5 tikslas'!D14,'3.1 tikslas'!D28,'3.2 tikslas'!D28,'3.3 tikslas'!D31,'3.4 tikslas'!D25,'3.5. tikslas'!D14,'4.1 tikslas'!D57)</f>
        <v>#REF!</v>
      </c>
      <c r="F4" s="3" t="e">
        <f>+SUM(#REF!,#REF!,#REF!,#REF!,#REF!,#REF!,#REF!,#REF!,#REF!,'2.4 tikslas'!E19,'2.5 tikslas'!E14,'3.1 tikslas'!E28,'3.2 tikslas'!E28,'3.3 tikslas'!E31,'3.4 tikslas'!E25,'3.5. tikslas'!E14,'4.1 tikslas'!E57)</f>
        <v>#REF!</v>
      </c>
      <c r="G4" s="3" t="e">
        <f>+SUM(#REF!,#REF!,#REF!,#REF!,#REF!,#REF!,#REF!,#REF!,#REF!,'2.4 tikslas'!F19,'2.5 tikslas'!F14,'3.1 tikslas'!F28,'3.2 tikslas'!F28,'3.3 tikslas'!F31,'3.4 tikslas'!F25,'3.5. tikslas'!F14,'4.1 tikslas'!F57)</f>
        <v>#REF!</v>
      </c>
      <c r="H4" s="3" t="e">
        <f>+SUM(#REF!,#REF!,#REF!,#REF!,#REF!,#REF!,#REF!,#REF!,#REF!,'2.4 tikslas'!G19,'2.5 tikslas'!G14,'3.1 tikslas'!G28,'3.2 tikslas'!G28,'3.3 tikslas'!G31,'3.4 tikslas'!G25,'3.5. tikslas'!G14,'4.1 tikslas'!G57)</f>
        <v>#REF!</v>
      </c>
      <c r="I4">
        <v>200</v>
      </c>
    </row>
    <row r="6" spans="5:9">
      <c r="E6" t="e">
        <f>+SUM(#REF!,#REF!,#REF!,#REF!,#REF!,#REF!,#REF!,#REF!,#REF!,'2.4 tikslas'!K19,'2.5 tikslas'!K14,'3.1 tikslas'!K28,'3.2 tikslas'!K28,'3.3 tikslas'!K31,'3.4 tikslas'!K25,'3.5. tikslas'!K14,'4.1 tikslas'!K57)</f>
        <v>#REF!</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24"/>
  <sheetViews>
    <sheetView showWhiteSpace="0" zoomScaleNormal="100" zoomScaleSheetLayoutView="25" zoomScalePageLayoutView="70" workbookViewId="0">
      <selection activeCell="H23" sqref="H23"/>
    </sheetView>
  </sheetViews>
  <sheetFormatPr defaultColWidth="8.7265625" defaultRowHeight="11.5"/>
  <cols>
    <col min="1" max="1" width="8.7265625" style="229" customWidth="1"/>
    <col min="2" max="2" width="14.7265625" style="229" customWidth="1"/>
    <col min="3" max="3" width="38.7265625" style="229" customWidth="1"/>
    <col min="4" max="4" width="8.81640625" style="229" customWidth="1"/>
    <col min="5" max="6" width="15.7265625" style="229" customWidth="1"/>
    <col min="7" max="7" width="12.7265625" style="229" customWidth="1"/>
    <col min="8" max="8" width="85.453125" style="229" customWidth="1"/>
    <col min="9" max="9" width="0" style="229" hidden="1" customWidth="1"/>
    <col min="10" max="10" width="3" style="229" hidden="1" customWidth="1"/>
    <col min="11" max="11" width="40.7265625" style="229" customWidth="1"/>
    <col min="12" max="12" width="10.7265625" style="229" customWidth="1"/>
    <col min="13" max="13" width="8.7265625" style="228"/>
    <col min="14" max="16384" width="8.7265625" style="229"/>
  </cols>
  <sheetData>
    <row r="1" spans="1:13" ht="15" customHeight="1"/>
    <row r="2" spans="1:13" ht="15" customHeight="1">
      <c r="A2" s="251" t="s">
        <v>152</v>
      </c>
      <c r="B2" s="252"/>
      <c r="C2" s="252"/>
      <c r="D2" s="252"/>
      <c r="E2" s="252"/>
      <c r="F2" s="214" t="s">
        <v>820</v>
      </c>
      <c r="I2" s="253">
        <v>2015</v>
      </c>
      <c r="J2" s="254"/>
      <c r="K2" s="255"/>
      <c r="L2" s="254"/>
    </row>
    <row r="3" spans="1:13" s="257" customFormat="1" ht="40" customHeight="1">
      <c r="A3" s="529" t="s">
        <v>1</v>
      </c>
      <c r="B3" s="529" t="s">
        <v>2</v>
      </c>
      <c r="C3" s="529" t="s">
        <v>153</v>
      </c>
      <c r="D3" s="529" t="s">
        <v>56</v>
      </c>
      <c r="E3" s="529" t="s">
        <v>4</v>
      </c>
      <c r="F3" s="529"/>
      <c r="G3" s="529" t="s">
        <v>5</v>
      </c>
      <c r="H3" s="526" t="s">
        <v>6</v>
      </c>
      <c r="I3" s="526" t="s">
        <v>7</v>
      </c>
      <c r="J3" s="526"/>
      <c r="K3" s="526" t="s">
        <v>8</v>
      </c>
      <c r="L3" s="526" t="s">
        <v>9</v>
      </c>
      <c r="M3" s="256"/>
    </row>
    <row r="4" spans="1:13" s="212" customFormat="1" ht="40" customHeight="1">
      <c r="A4" s="529"/>
      <c r="B4" s="529"/>
      <c r="C4" s="529"/>
      <c r="D4" s="529"/>
      <c r="E4" s="210" t="s">
        <v>10</v>
      </c>
      <c r="F4" s="210" t="s">
        <v>11</v>
      </c>
      <c r="G4" s="529"/>
      <c r="H4" s="526"/>
      <c r="I4" s="211" t="s">
        <v>12</v>
      </c>
      <c r="J4" s="211" t="s">
        <v>13</v>
      </c>
      <c r="K4" s="526"/>
      <c r="L4" s="526"/>
      <c r="M4" s="258"/>
    </row>
    <row r="5" spans="1:13" s="213" customFormat="1" ht="15" customHeight="1">
      <c r="A5" s="206">
        <v>1</v>
      </c>
      <c r="B5" s="206">
        <v>2</v>
      </c>
      <c r="C5" s="7" t="s">
        <v>14</v>
      </c>
      <c r="D5" s="206">
        <v>4</v>
      </c>
      <c r="E5" s="206">
        <v>5</v>
      </c>
      <c r="F5" s="206">
        <v>6</v>
      </c>
      <c r="G5" s="206">
        <v>7</v>
      </c>
      <c r="H5" s="205">
        <v>8</v>
      </c>
      <c r="I5" s="205">
        <v>9</v>
      </c>
      <c r="J5" s="205">
        <v>10</v>
      </c>
      <c r="K5" s="205">
        <v>9</v>
      </c>
      <c r="L5" s="205">
        <v>10</v>
      </c>
      <c r="M5" s="224"/>
    </row>
    <row r="6" spans="1:13" s="213" customFormat="1" ht="15" customHeight="1">
      <c r="A6" s="259" t="s">
        <v>166</v>
      </c>
      <c r="B6" s="260" t="s">
        <v>167</v>
      </c>
      <c r="C6" s="261"/>
      <c r="D6" s="262"/>
      <c r="E6" s="263"/>
      <c r="F6" s="263"/>
      <c r="G6" s="263"/>
      <c r="H6" s="254"/>
      <c r="I6" s="254"/>
      <c r="J6" s="254"/>
      <c r="K6" s="254"/>
      <c r="L6" s="254"/>
      <c r="M6" s="224"/>
    </row>
    <row r="7" spans="1:13" s="213" customFormat="1" ht="15" customHeight="1">
      <c r="A7" s="264" t="s">
        <v>168</v>
      </c>
      <c r="B7" s="174" t="s">
        <v>169</v>
      </c>
      <c r="C7" s="174"/>
      <c r="D7" s="264"/>
      <c r="E7" s="265"/>
      <c r="F7" s="265"/>
      <c r="G7" s="265"/>
      <c r="H7" s="266"/>
      <c r="I7" s="266"/>
      <c r="J7" s="266"/>
      <c r="K7" s="267"/>
      <c r="L7" s="267"/>
      <c r="M7" s="224"/>
    </row>
    <row r="8" spans="1:13" s="213" customFormat="1" ht="56.25" customHeight="1">
      <c r="A8" s="207" t="s">
        <v>170</v>
      </c>
      <c r="B8" s="26" t="s">
        <v>942</v>
      </c>
      <c r="C8" s="26" t="s">
        <v>943</v>
      </c>
      <c r="D8" s="207" t="s">
        <v>944</v>
      </c>
      <c r="E8" s="207" t="s">
        <v>46</v>
      </c>
      <c r="F8" s="207"/>
      <c r="G8" s="133" t="s">
        <v>23</v>
      </c>
      <c r="H8" s="208" t="s">
        <v>1120</v>
      </c>
      <c r="I8" s="140" t="s">
        <v>1119</v>
      </c>
      <c r="J8" s="208" t="s">
        <v>1118</v>
      </c>
      <c r="K8" s="140" t="s">
        <v>1119</v>
      </c>
      <c r="L8" s="208" t="s">
        <v>1292</v>
      </c>
      <c r="M8" s="224"/>
    </row>
    <row r="9" spans="1:13" s="213" customFormat="1" ht="210.65" customHeight="1">
      <c r="A9" s="207" t="s">
        <v>171</v>
      </c>
      <c r="B9" s="26" t="s">
        <v>945</v>
      </c>
      <c r="C9" s="26" t="s">
        <v>946</v>
      </c>
      <c r="D9" s="207" t="s">
        <v>26</v>
      </c>
      <c r="E9" s="207" t="s">
        <v>46</v>
      </c>
      <c r="F9" s="207"/>
      <c r="G9" s="166" t="s">
        <v>579</v>
      </c>
      <c r="H9" s="121" t="s">
        <v>1316</v>
      </c>
      <c r="I9" s="140" t="s">
        <v>1122</v>
      </c>
      <c r="J9" s="121" t="s">
        <v>1121</v>
      </c>
      <c r="K9" s="140" t="s">
        <v>1122</v>
      </c>
      <c r="L9" s="208" t="s">
        <v>1292</v>
      </c>
      <c r="M9" s="224"/>
    </row>
    <row r="10" spans="1:13" s="213" customFormat="1" ht="180" customHeight="1">
      <c r="A10" s="207" t="s">
        <v>172</v>
      </c>
      <c r="B10" s="26" t="s">
        <v>947</v>
      </c>
      <c r="C10" s="26" t="s">
        <v>948</v>
      </c>
      <c r="D10" s="207" t="s">
        <v>26</v>
      </c>
      <c r="E10" s="207" t="s">
        <v>46</v>
      </c>
      <c r="F10" s="209" t="s">
        <v>949</v>
      </c>
      <c r="G10" s="166" t="s">
        <v>579</v>
      </c>
      <c r="H10" s="26" t="s">
        <v>1123</v>
      </c>
      <c r="I10" s="2">
        <v>65</v>
      </c>
      <c r="J10" s="2">
        <v>3</v>
      </c>
      <c r="K10" s="26" t="s">
        <v>1054</v>
      </c>
      <c r="L10" s="208" t="s">
        <v>1292</v>
      </c>
      <c r="M10" s="268"/>
    </row>
    <row r="11" spans="1:13" s="224" customFormat="1" ht="15" customHeight="1" thickBot="1">
      <c r="A11" s="269"/>
      <c r="B11" s="270"/>
      <c r="C11" s="270"/>
      <c r="D11" s="271"/>
      <c r="E11" s="271"/>
      <c r="F11" s="271"/>
      <c r="G11" s="270"/>
      <c r="H11" s="272"/>
      <c r="I11" s="273"/>
      <c r="J11" s="274"/>
      <c r="K11" s="272"/>
      <c r="L11" s="272"/>
    </row>
    <row r="12" spans="1:13" s="213" customFormat="1" ht="15" customHeight="1">
      <c r="A12" s="246" t="s">
        <v>749</v>
      </c>
      <c r="B12" s="174" t="s">
        <v>173</v>
      </c>
      <c r="C12" s="174"/>
      <c r="D12" s="264"/>
      <c r="E12" s="264"/>
      <c r="F12" s="264"/>
      <c r="G12" s="275"/>
      <c r="H12" s="267"/>
      <c r="I12" s="276"/>
      <c r="J12" s="276"/>
      <c r="K12" s="267"/>
      <c r="L12" s="267"/>
      <c r="M12" s="224"/>
    </row>
    <row r="13" spans="1:13" s="213" customFormat="1" ht="67.5">
      <c r="A13" s="207" t="s">
        <v>174</v>
      </c>
      <c r="B13" s="26" t="s">
        <v>175</v>
      </c>
      <c r="C13" s="26" t="s">
        <v>950</v>
      </c>
      <c r="D13" s="207" t="s">
        <v>26</v>
      </c>
      <c r="E13" s="207" t="s">
        <v>46</v>
      </c>
      <c r="F13" s="207"/>
      <c r="G13" s="166" t="s">
        <v>585</v>
      </c>
      <c r="H13" s="121" t="s">
        <v>1134</v>
      </c>
      <c r="I13" s="123" t="s">
        <v>591</v>
      </c>
      <c r="J13" s="2">
        <v>0</v>
      </c>
      <c r="K13" s="123" t="s">
        <v>591</v>
      </c>
      <c r="L13" s="208" t="s">
        <v>1292</v>
      </c>
      <c r="M13" s="224"/>
    </row>
    <row r="14" spans="1:13" s="213" customFormat="1" ht="75.650000000000006" customHeight="1">
      <c r="A14" s="207" t="s">
        <v>176</v>
      </c>
      <c r="B14" s="26" t="s">
        <v>177</v>
      </c>
      <c r="C14" s="26" t="s">
        <v>951</v>
      </c>
      <c r="D14" s="207" t="s">
        <v>26</v>
      </c>
      <c r="E14" s="207" t="s">
        <v>46</v>
      </c>
      <c r="F14" s="207"/>
      <c r="G14" s="166" t="s">
        <v>585</v>
      </c>
      <c r="H14" s="121" t="s">
        <v>1134</v>
      </c>
      <c r="I14" s="123" t="s">
        <v>592</v>
      </c>
      <c r="J14" s="2">
        <v>0</v>
      </c>
      <c r="K14" s="123" t="s">
        <v>592</v>
      </c>
      <c r="L14" s="208" t="s">
        <v>1292</v>
      </c>
      <c r="M14" s="218"/>
    </row>
    <row r="15" spans="1:13" ht="49" customHeight="1">
      <c r="A15" s="207" t="s">
        <v>178</v>
      </c>
      <c r="B15" s="26" t="s">
        <v>179</v>
      </c>
      <c r="C15" s="26" t="s">
        <v>952</v>
      </c>
      <c r="D15" s="207" t="s">
        <v>26</v>
      </c>
      <c r="E15" s="207" t="s">
        <v>46</v>
      </c>
      <c r="F15" s="207"/>
      <c r="G15" s="166" t="s">
        <v>579</v>
      </c>
      <c r="H15" s="120" t="s">
        <v>1049</v>
      </c>
      <c r="I15" s="2">
        <v>0</v>
      </c>
      <c r="J15" s="2">
        <v>0</v>
      </c>
      <c r="K15" s="123" t="s">
        <v>762</v>
      </c>
      <c r="L15" s="208" t="s">
        <v>1292</v>
      </c>
      <c r="M15" s="277"/>
    </row>
    <row r="16" spans="1:13" ht="78.75">
      <c r="A16" s="207" t="s">
        <v>180</v>
      </c>
      <c r="B16" s="26" t="s">
        <v>181</v>
      </c>
      <c r="C16" s="26" t="s">
        <v>953</v>
      </c>
      <c r="D16" s="207" t="s">
        <v>26</v>
      </c>
      <c r="E16" s="207" t="s">
        <v>46</v>
      </c>
      <c r="F16" s="207"/>
      <c r="G16" s="122" t="s">
        <v>585</v>
      </c>
      <c r="H16" s="121" t="s">
        <v>1124</v>
      </c>
      <c r="I16" s="2">
        <v>0</v>
      </c>
      <c r="J16" s="2">
        <v>0</v>
      </c>
      <c r="K16" s="123" t="s">
        <v>761</v>
      </c>
      <c r="L16" s="208" t="s">
        <v>1292</v>
      </c>
      <c r="M16" s="277"/>
    </row>
    <row r="17" spans="1:13" ht="45">
      <c r="A17" s="207" t="s">
        <v>182</v>
      </c>
      <c r="B17" s="26" t="s">
        <v>183</v>
      </c>
      <c r="C17" s="26" t="s">
        <v>501</v>
      </c>
      <c r="D17" s="207" t="s">
        <v>26</v>
      </c>
      <c r="E17" s="207" t="s">
        <v>46</v>
      </c>
      <c r="F17" s="207"/>
      <c r="G17" s="167" t="s">
        <v>585</v>
      </c>
      <c r="H17" s="121" t="s">
        <v>1050</v>
      </c>
      <c r="I17" s="2">
        <v>0</v>
      </c>
      <c r="J17" s="2">
        <v>0</v>
      </c>
      <c r="K17" s="121" t="s">
        <v>721</v>
      </c>
      <c r="L17" s="208" t="s">
        <v>1292</v>
      </c>
      <c r="M17" s="278"/>
    </row>
    <row r="18" spans="1:13" ht="213.75">
      <c r="A18" s="207" t="s">
        <v>184</v>
      </c>
      <c r="B18" s="26" t="s">
        <v>185</v>
      </c>
      <c r="C18" s="26" t="s">
        <v>954</v>
      </c>
      <c r="D18" s="207" t="s">
        <v>26</v>
      </c>
      <c r="E18" s="207" t="s">
        <v>46</v>
      </c>
      <c r="F18" s="207"/>
      <c r="G18" s="166" t="s">
        <v>579</v>
      </c>
      <c r="H18" s="121" t="s">
        <v>1051</v>
      </c>
      <c r="I18" s="2">
        <v>4298.8</v>
      </c>
      <c r="J18" s="2">
        <v>778.2</v>
      </c>
      <c r="K18" s="121" t="s">
        <v>1317</v>
      </c>
      <c r="L18" s="208" t="s">
        <v>1292</v>
      </c>
      <c r="M18" s="277"/>
    </row>
    <row r="19" spans="1:13" ht="168" customHeight="1">
      <c r="A19" s="207" t="s">
        <v>186</v>
      </c>
      <c r="B19" s="26" t="s">
        <v>187</v>
      </c>
      <c r="C19" s="26" t="s">
        <v>955</v>
      </c>
      <c r="D19" s="207" t="s">
        <v>107</v>
      </c>
      <c r="E19" s="207" t="s">
        <v>46</v>
      </c>
      <c r="F19" s="207"/>
      <c r="G19" s="166" t="s">
        <v>579</v>
      </c>
      <c r="H19" s="121" t="s">
        <v>1052</v>
      </c>
      <c r="I19" s="2">
        <v>1184.0999999999999</v>
      </c>
      <c r="J19" s="2">
        <v>0</v>
      </c>
      <c r="K19" s="121" t="s">
        <v>1053</v>
      </c>
      <c r="L19" s="208" t="s">
        <v>1292</v>
      </c>
      <c r="M19" s="277"/>
    </row>
    <row r="20" spans="1:13">
      <c r="H20" s="279"/>
      <c r="I20" s="280" t="e">
        <f>SUM(I11,#REF!)</f>
        <v>#REF!</v>
      </c>
      <c r="J20" s="280" t="e">
        <f>SUM(J11,#REF!)</f>
        <v>#REF!</v>
      </c>
    </row>
    <row r="21" spans="1:13" s="213" customFormat="1">
      <c r="A21" s="246" t="s">
        <v>956</v>
      </c>
      <c r="B21" s="174" t="s">
        <v>957</v>
      </c>
      <c r="C21" s="260"/>
      <c r="D21" s="259"/>
      <c r="E21" s="259"/>
      <c r="F21" s="259"/>
      <c r="G21" s="275"/>
      <c r="H21" s="267"/>
      <c r="I21" s="276"/>
      <c r="J21" s="276"/>
      <c r="K21" s="267"/>
      <c r="L21" s="267"/>
      <c r="M21" s="224"/>
    </row>
    <row r="22" spans="1:13" s="213" customFormat="1" ht="176.15" customHeight="1">
      <c r="A22" s="207" t="s">
        <v>958</v>
      </c>
      <c r="B22" s="26" t="s">
        <v>959</v>
      </c>
      <c r="C22" s="26" t="s">
        <v>960</v>
      </c>
      <c r="D22" s="207" t="s">
        <v>688</v>
      </c>
      <c r="E22" s="207" t="s">
        <v>46</v>
      </c>
      <c r="F22" s="207"/>
      <c r="G22" s="166" t="s">
        <v>579</v>
      </c>
      <c r="H22" s="208" t="s">
        <v>1123</v>
      </c>
      <c r="I22" s="123" t="s">
        <v>1054</v>
      </c>
      <c r="J22" s="208" t="s">
        <v>1123</v>
      </c>
      <c r="K22" s="123" t="s">
        <v>1054</v>
      </c>
      <c r="L22" s="208" t="s">
        <v>1292</v>
      </c>
      <c r="M22" s="224"/>
    </row>
    <row r="23" spans="1:13" s="213" customFormat="1" ht="67.5">
      <c r="A23" s="207" t="s">
        <v>961</v>
      </c>
      <c r="B23" s="26" t="s">
        <v>962</v>
      </c>
      <c r="C23" s="26" t="s">
        <v>963</v>
      </c>
      <c r="D23" s="207" t="s">
        <v>688</v>
      </c>
      <c r="E23" s="207" t="s">
        <v>46</v>
      </c>
      <c r="F23" s="207" t="s">
        <v>1056</v>
      </c>
      <c r="G23" s="122" t="s">
        <v>585</v>
      </c>
      <c r="H23" s="121" t="s">
        <v>1318</v>
      </c>
      <c r="I23" s="2"/>
      <c r="J23" s="2"/>
      <c r="K23" s="123" t="s">
        <v>1055</v>
      </c>
      <c r="L23" s="208" t="s">
        <v>1292</v>
      </c>
      <c r="M23" s="224"/>
    </row>
    <row r="24" spans="1:13" s="228" customFormat="1">
      <c r="D24" s="228">
        <f>+COUNTIF($M:$M,1)</f>
        <v>0</v>
      </c>
      <c r="E24" s="228">
        <f>+COUNTIF($M:$M,2)</f>
        <v>0</v>
      </c>
      <c r="F24" s="228">
        <f>+COUNTIF($M:$M,3)</f>
        <v>0</v>
      </c>
      <c r="G24" s="228">
        <f>+COUNTIF($M:$M,4)</f>
        <v>0</v>
      </c>
    </row>
  </sheetData>
  <mergeCells count="10">
    <mergeCell ref="A3:A4"/>
    <mergeCell ref="B3:B4"/>
    <mergeCell ref="C3:C4"/>
    <mergeCell ref="D3:D4"/>
    <mergeCell ref="E3:F3"/>
    <mergeCell ref="G3:G4"/>
    <mergeCell ref="H3:H4"/>
    <mergeCell ref="I3:J3"/>
    <mergeCell ref="K3:K4"/>
    <mergeCell ref="L3:L4"/>
  </mergeCells>
  <pageMargins left="0.25" right="0.25" top="0.75" bottom="0.75" header="0.3" footer="0.3"/>
  <pageSetup paperSize="9" scale="68" fitToHeight="0" orientation="landscape" r:id="rId1"/>
  <headerFooter>
    <oddFooter>&amp;C&amp;P</oddFooter>
  </headerFooter>
  <rowBreaks count="1" manualBreakCount="1">
    <brk id="15" max="11"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18"/>
  <sheetViews>
    <sheetView showWhiteSpace="0" zoomScaleNormal="100" zoomScaleSheetLayoutView="40" zoomScalePageLayoutView="70" workbookViewId="0">
      <selection activeCell="K20" sqref="K20"/>
    </sheetView>
  </sheetViews>
  <sheetFormatPr defaultColWidth="8.7265625" defaultRowHeight="11.5"/>
  <cols>
    <col min="1" max="1" width="8.7265625" style="213" customWidth="1"/>
    <col min="2" max="2" width="14.7265625" style="213" customWidth="1"/>
    <col min="3" max="3" width="38.7265625" style="213" customWidth="1"/>
    <col min="4" max="4" width="9.1796875" style="213" customWidth="1"/>
    <col min="5" max="6" width="15.7265625" style="213" customWidth="1"/>
    <col min="7" max="7" width="12.7265625" style="213" customWidth="1"/>
    <col min="8" max="8" width="50.26953125" style="213" customWidth="1"/>
    <col min="9" max="9" width="12.1796875" style="213" hidden="1" customWidth="1"/>
    <col min="10" max="10" width="10.54296875" style="213" hidden="1" customWidth="1"/>
    <col min="11" max="11" width="58.453125" style="213" bestFit="1" customWidth="1"/>
    <col min="12" max="12" width="10.7265625" style="213" customWidth="1"/>
    <col min="13" max="13" width="10.26953125" style="228" customWidth="1"/>
    <col min="14" max="16384" width="8.7265625" style="229"/>
  </cols>
  <sheetData>
    <row r="1" spans="1:13" ht="15" customHeight="1"/>
    <row r="2" spans="1:13" ht="15" customHeight="1">
      <c r="A2" s="214" t="s">
        <v>152</v>
      </c>
      <c r="B2" s="230"/>
      <c r="C2" s="230"/>
      <c r="D2" s="230"/>
      <c r="E2" s="230"/>
      <c r="F2" s="214" t="s">
        <v>820</v>
      </c>
      <c r="I2" s="221"/>
      <c r="J2" s="215"/>
      <c r="K2" s="231"/>
      <c r="L2" s="215"/>
    </row>
    <row r="3" spans="1:13" ht="40" customHeight="1">
      <c r="A3" s="529" t="s">
        <v>1</v>
      </c>
      <c r="B3" s="529" t="s">
        <v>2</v>
      </c>
      <c r="C3" s="529" t="s">
        <v>153</v>
      </c>
      <c r="D3" s="529" t="s">
        <v>56</v>
      </c>
      <c r="E3" s="529" t="s">
        <v>4</v>
      </c>
      <c r="F3" s="529"/>
      <c r="G3" s="529" t="s">
        <v>5</v>
      </c>
      <c r="H3" s="526" t="s">
        <v>6</v>
      </c>
      <c r="I3" s="526" t="s">
        <v>154</v>
      </c>
      <c r="J3" s="526"/>
      <c r="K3" s="526" t="s">
        <v>8</v>
      </c>
      <c r="L3" s="526" t="s">
        <v>9</v>
      </c>
    </row>
    <row r="4" spans="1:13" ht="40" customHeight="1">
      <c r="A4" s="529"/>
      <c r="B4" s="529"/>
      <c r="C4" s="529"/>
      <c r="D4" s="529"/>
      <c r="E4" s="210" t="s">
        <v>10</v>
      </c>
      <c r="F4" s="210" t="s">
        <v>11</v>
      </c>
      <c r="G4" s="529"/>
      <c r="H4" s="526"/>
      <c r="I4" s="211" t="s">
        <v>12</v>
      </c>
      <c r="J4" s="211" t="s">
        <v>13</v>
      </c>
      <c r="K4" s="526"/>
      <c r="L4" s="526"/>
    </row>
    <row r="5" spans="1:13" ht="15" customHeight="1">
      <c r="A5" s="206">
        <v>1</v>
      </c>
      <c r="B5" s="206">
        <v>2</v>
      </c>
      <c r="C5" s="7" t="s">
        <v>14</v>
      </c>
      <c r="D5" s="206">
        <v>4</v>
      </c>
      <c r="E5" s="206">
        <v>5</v>
      </c>
      <c r="F5" s="206">
        <v>6</v>
      </c>
      <c r="G5" s="206">
        <v>7</v>
      </c>
      <c r="H5" s="205">
        <v>8</v>
      </c>
      <c r="I5" s="205">
        <v>9</v>
      </c>
      <c r="J5" s="205">
        <v>10</v>
      </c>
      <c r="K5" s="205">
        <v>9</v>
      </c>
      <c r="L5" s="205">
        <v>10</v>
      </c>
    </row>
    <row r="6" spans="1:13" ht="15" customHeight="1">
      <c r="A6" s="216" t="s">
        <v>155</v>
      </c>
      <c r="B6" s="217" t="s">
        <v>156</v>
      </c>
      <c r="C6" s="218"/>
      <c r="D6" s="219"/>
      <c r="E6" s="220"/>
      <c r="F6" s="220"/>
      <c r="G6" s="220"/>
      <c r="H6" s="221"/>
      <c r="I6" s="221"/>
      <c r="J6" s="221"/>
      <c r="K6" s="221"/>
      <c r="L6" s="221"/>
    </row>
    <row r="7" spans="1:13" ht="15" customHeight="1">
      <c r="A7" s="232" t="s">
        <v>157</v>
      </c>
      <c r="B7" s="233" t="s">
        <v>158</v>
      </c>
      <c r="C7" s="233"/>
      <c r="D7" s="232"/>
      <c r="E7" s="234"/>
      <c r="F7" s="234"/>
      <c r="G7" s="234"/>
      <c r="H7" s="235"/>
      <c r="I7" s="235"/>
      <c r="J7" s="235"/>
      <c r="K7" s="223"/>
      <c r="L7" s="223"/>
    </row>
    <row r="8" spans="1:13" ht="360" customHeight="1">
      <c r="A8" s="133" t="s">
        <v>159</v>
      </c>
      <c r="B8" s="95" t="s">
        <v>160</v>
      </c>
      <c r="C8" s="95" t="s">
        <v>1043</v>
      </c>
      <c r="D8" s="133" t="s">
        <v>692</v>
      </c>
      <c r="E8" s="133" t="s">
        <v>46</v>
      </c>
      <c r="F8" s="133"/>
      <c r="G8" s="168" t="s">
        <v>23</v>
      </c>
      <c r="H8" s="134" t="s">
        <v>1042</v>
      </c>
      <c r="I8" s="134" t="s">
        <v>1125</v>
      </c>
      <c r="J8" s="134" t="s">
        <v>1042</v>
      </c>
      <c r="K8" s="134" t="s">
        <v>1201</v>
      </c>
      <c r="L8" s="169" t="s">
        <v>1293</v>
      </c>
    </row>
    <row r="9" spans="1:13" ht="164.15" customHeight="1">
      <c r="A9" s="133" t="s">
        <v>162</v>
      </c>
      <c r="B9" s="95" t="s">
        <v>964</v>
      </c>
      <c r="C9" s="95" t="s">
        <v>965</v>
      </c>
      <c r="D9" s="133" t="s">
        <v>966</v>
      </c>
      <c r="E9" s="133" t="s">
        <v>46</v>
      </c>
      <c r="F9" s="133"/>
      <c r="G9" s="168" t="s">
        <v>579</v>
      </c>
      <c r="H9" s="120" t="s">
        <v>1045</v>
      </c>
      <c r="I9" s="120" t="s">
        <v>1044</v>
      </c>
      <c r="J9" s="139">
        <v>810.7</v>
      </c>
      <c r="K9" s="120" t="s">
        <v>1044</v>
      </c>
      <c r="L9" s="169" t="s">
        <v>1293</v>
      </c>
    </row>
    <row r="10" spans="1:13" ht="246" customHeight="1">
      <c r="A10" s="133" t="s">
        <v>164</v>
      </c>
      <c r="B10" s="95" t="s">
        <v>967</v>
      </c>
      <c r="C10" s="95" t="s">
        <v>968</v>
      </c>
      <c r="D10" s="108" t="s">
        <v>692</v>
      </c>
      <c r="E10" s="133" t="s">
        <v>46</v>
      </c>
      <c r="F10" s="133"/>
      <c r="G10" s="168" t="s">
        <v>579</v>
      </c>
      <c r="H10" s="117" t="s">
        <v>1217</v>
      </c>
      <c r="I10" s="117" t="s">
        <v>1046</v>
      </c>
      <c r="J10" s="170" t="s">
        <v>21</v>
      </c>
      <c r="K10" s="117" t="s">
        <v>1319</v>
      </c>
      <c r="L10" s="169" t="s">
        <v>1293</v>
      </c>
    </row>
    <row r="11" spans="1:13" ht="149.5">
      <c r="A11" s="133" t="s">
        <v>165</v>
      </c>
      <c r="B11" s="95" t="s">
        <v>969</v>
      </c>
      <c r="C11" s="95" t="s">
        <v>970</v>
      </c>
      <c r="D11" s="108" t="s">
        <v>692</v>
      </c>
      <c r="E11" s="133" t="s">
        <v>46</v>
      </c>
      <c r="F11" s="133"/>
      <c r="G11" s="168" t="s">
        <v>579</v>
      </c>
      <c r="H11" s="120" t="s">
        <v>1320</v>
      </c>
      <c r="I11" s="123" t="s">
        <v>1047</v>
      </c>
      <c r="J11" s="1">
        <v>4446</v>
      </c>
      <c r="K11" s="123" t="s">
        <v>1047</v>
      </c>
      <c r="L11" s="169" t="s">
        <v>1293</v>
      </c>
    </row>
    <row r="12" spans="1:13" ht="15" customHeight="1">
      <c r="E12" s="236"/>
      <c r="F12" s="236"/>
    </row>
    <row r="13" spans="1:13" ht="15" customHeight="1">
      <c r="A13" s="216" t="s">
        <v>188</v>
      </c>
      <c r="B13" s="226" t="s">
        <v>189</v>
      </c>
      <c r="C13" s="226"/>
      <c r="D13" s="227"/>
      <c r="E13" s="227"/>
      <c r="F13" s="227"/>
      <c r="G13" s="237"/>
      <c r="H13" s="238"/>
      <c r="I13" s="238"/>
      <c r="J13" s="238"/>
      <c r="K13" s="238"/>
      <c r="L13" s="238"/>
    </row>
    <row r="14" spans="1:13" s="213" customFormat="1" ht="92">
      <c r="A14" s="133" t="s">
        <v>190</v>
      </c>
      <c r="B14" s="95" t="s">
        <v>191</v>
      </c>
      <c r="C14" s="95" t="s">
        <v>705</v>
      </c>
      <c r="D14" s="133" t="s">
        <v>26</v>
      </c>
      <c r="E14" s="133" t="s">
        <v>46</v>
      </c>
      <c r="F14" s="133"/>
      <c r="G14" s="133" t="s">
        <v>579</v>
      </c>
      <c r="H14" s="120" t="s">
        <v>706</v>
      </c>
      <c r="I14" s="171" t="s">
        <v>192</v>
      </c>
      <c r="J14" s="171" t="s">
        <v>192</v>
      </c>
      <c r="K14" s="120" t="s">
        <v>1048</v>
      </c>
      <c r="L14" s="137" t="s">
        <v>1294</v>
      </c>
      <c r="M14" s="224"/>
    </row>
    <row r="15" spans="1:13" s="213" customFormat="1" ht="174.65" customHeight="1">
      <c r="A15" s="133" t="s">
        <v>194</v>
      </c>
      <c r="B15" s="95" t="s">
        <v>195</v>
      </c>
      <c r="C15" s="95" t="s">
        <v>1215</v>
      </c>
      <c r="D15" s="133" t="s">
        <v>26</v>
      </c>
      <c r="E15" s="133" t="s">
        <v>46</v>
      </c>
      <c r="F15" s="133"/>
      <c r="G15" s="133" t="s">
        <v>579</v>
      </c>
      <c r="H15" s="120" t="s">
        <v>1126</v>
      </c>
      <c r="I15" s="120" t="s">
        <v>1135</v>
      </c>
      <c r="J15" s="120" t="s">
        <v>1126</v>
      </c>
      <c r="K15" s="120" t="s">
        <v>1216</v>
      </c>
      <c r="L15" s="137" t="s">
        <v>1294</v>
      </c>
      <c r="M15" s="224"/>
    </row>
    <row r="16" spans="1:13" s="213" customFormat="1" ht="150.65" customHeight="1">
      <c r="A16" s="133" t="s">
        <v>196</v>
      </c>
      <c r="B16" s="95" t="s">
        <v>197</v>
      </c>
      <c r="C16" s="95" t="s">
        <v>765</v>
      </c>
      <c r="D16" s="133" t="s">
        <v>26</v>
      </c>
      <c r="E16" s="133" t="s">
        <v>46</v>
      </c>
      <c r="F16" s="105"/>
      <c r="G16" s="133" t="s">
        <v>579</v>
      </c>
      <c r="H16" s="120" t="s">
        <v>1127</v>
      </c>
      <c r="I16" s="107" t="s">
        <v>1128</v>
      </c>
      <c r="J16" s="120" t="s">
        <v>1127</v>
      </c>
      <c r="K16" s="107" t="s">
        <v>1321</v>
      </c>
      <c r="L16" s="137" t="s">
        <v>1294</v>
      </c>
      <c r="M16" s="224"/>
    </row>
    <row r="17" spans="1:13" s="239" customFormat="1">
      <c r="A17" s="213"/>
      <c r="B17" s="213"/>
      <c r="C17" s="213"/>
      <c r="D17" s="213"/>
      <c r="E17" s="213"/>
      <c r="F17" s="213"/>
      <c r="G17" s="213"/>
      <c r="H17" s="212"/>
      <c r="I17" s="225" t="e">
        <f>SUM(#REF!,#REF!)</f>
        <v>#REF!</v>
      </c>
      <c r="J17" s="225" t="e">
        <f>SUM(#REF!,#REF!)</f>
        <v>#REF!</v>
      </c>
      <c r="K17" s="213"/>
      <c r="L17" s="213"/>
      <c r="M17" s="228"/>
    </row>
    <row r="18" spans="1:13" s="239" customFormat="1">
      <c r="A18" s="213"/>
      <c r="B18" s="213"/>
      <c r="C18" s="213"/>
      <c r="D18" s="213"/>
      <c r="E18" s="213"/>
      <c r="F18" s="213"/>
      <c r="G18" s="213"/>
      <c r="H18" s="213"/>
      <c r="I18" s="213"/>
      <c r="J18" s="213"/>
      <c r="K18" s="213"/>
      <c r="L18" s="213"/>
      <c r="M18" s="228"/>
    </row>
  </sheetData>
  <mergeCells count="10">
    <mergeCell ref="H3:H4"/>
    <mergeCell ref="I3:J3"/>
    <mergeCell ref="K3:K4"/>
    <mergeCell ref="L3:L4"/>
    <mergeCell ref="A3:A4"/>
    <mergeCell ref="B3:B4"/>
    <mergeCell ref="C3:C4"/>
    <mergeCell ref="D3:D4"/>
    <mergeCell ref="E3:F3"/>
    <mergeCell ref="G3:G4"/>
  </mergeCells>
  <pageMargins left="0.25" right="0.25" top="0.75" bottom="0.75" header="0.3" footer="0.3"/>
  <pageSetup paperSize="9" scale="68" fitToHeight="0" orientation="landscape" r:id="rId1"/>
  <headerFooter>
    <oddFooter xml:space="preserve">&amp;C&amp;P
</oddFooter>
  </headerFooter>
  <rowBreaks count="1" manualBreakCount="1">
    <brk id="12" max="11"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25"/>
  <sheetViews>
    <sheetView zoomScaleNormal="100" zoomScaleSheetLayoutView="40" zoomScalePageLayoutView="85" workbookViewId="0">
      <selection activeCell="H8" sqref="H8"/>
    </sheetView>
  </sheetViews>
  <sheetFormatPr defaultColWidth="9.1796875" defaultRowHeight="11.5"/>
  <cols>
    <col min="1" max="1" width="8.7265625" style="229" customWidth="1"/>
    <col min="2" max="2" width="14.7265625" style="229" customWidth="1"/>
    <col min="3" max="3" width="38.7265625" style="229" customWidth="1"/>
    <col min="4" max="4" width="8.81640625" style="229" customWidth="1"/>
    <col min="5" max="5" width="15.81640625" style="229" customWidth="1"/>
    <col min="6" max="6" width="15.7265625" style="229" customWidth="1"/>
    <col min="7" max="7" width="12.7265625" style="229" customWidth="1"/>
    <col min="8" max="8" width="69.26953125" style="229" customWidth="1"/>
    <col min="9" max="9" width="11.81640625" style="229" hidden="1" customWidth="1"/>
    <col min="10" max="10" width="1.7265625" style="229" hidden="1" customWidth="1"/>
    <col min="11" max="11" width="40.7265625" style="229" customWidth="1"/>
    <col min="12" max="12" width="10.7265625" style="229" customWidth="1"/>
    <col min="13" max="13" width="10.81640625" style="228" customWidth="1"/>
    <col min="14" max="16384" width="9.1796875" style="229"/>
  </cols>
  <sheetData>
    <row r="1" spans="1:13" ht="15" customHeight="1"/>
    <row r="2" spans="1:13" ht="15" customHeight="1">
      <c r="A2" s="214" t="s">
        <v>766</v>
      </c>
      <c r="B2" s="230"/>
      <c r="C2" s="230"/>
      <c r="D2" s="230"/>
      <c r="E2" s="230"/>
      <c r="F2" s="214" t="s">
        <v>820</v>
      </c>
      <c r="I2" s="231">
        <v>2015</v>
      </c>
      <c r="J2" s="215"/>
      <c r="K2" s="215"/>
      <c r="L2" s="215"/>
    </row>
    <row r="3" spans="1:13" s="257" customFormat="1" ht="40" customHeight="1">
      <c r="A3" s="529" t="s">
        <v>1</v>
      </c>
      <c r="B3" s="529" t="s">
        <v>2</v>
      </c>
      <c r="C3" s="529" t="s">
        <v>3</v>
      </c>
      <c r="D3" s="529" t="s">
        <v>56</v>
      </c>
      <c r="E3" s="529" t="s">
        <v>4</v>
      </c>
      <c r="F3" s="529"/>
      <c r="G3" s="536" t="s">
        <v>5</v>
      </c>
      <c r="H3" s="526" t="s">
        <v>6</v>
      </c>
      <c r="I3" s="526" t="s">
        <v>7</v>
      </c>
      <c r="J3" s="526"/>
      <c r="K3" s="526" t="s">
        <v>8</v>
      </c>
      <c r="L3" s="526" t="s">
        <v>9</v>
      </c>
      <c r="M3" s="256"/>
    </row>
    <row r="4" spans="1:13" s="257" customFormat="1" ht="40" customHeight="1">
      <c r="A4" s="529"/>
      <c r="B4" s="529"/>
      <c r="C4" s="529"/>
      <c r="D4" s="529"/>
      <c r="E4" s="210" t="s">
        <v>10</v>
      </c>
      <c r="F4" s="210" t="s">
        <v>11</v>
      </c>
      <c r="G4" s="537"/>
      <c r="H4" s="526"/>
      <c r="I4" s="211" t="s">
        <v>12</v>
      </c>
      <c r="J4" s="211" t="s">
        <v>13</v>
      </c>
      <c r="K4" s="526"/>
      <c r="L4" s="526"/>
      <c r="M4" s="256"/>
    </row>
    <row r="5" spans="1:13" s="213" customFormat="1" ht="15" customHeight="1">
      <c r="A5" s="206">
        <v>1</v>
      </c>
      <c r="B5" s="206">
        <v>2</v>
      </c>
      <c r="C5" s="7" t="s">
        <v>14</v>
      </c>
      <c r="D5" s="206">
        <v>4</v>
      </c>
      <c r="E5" s="206">
        <v>5</v>
      </c>
      <c r="F5" s="206">
        <v>6</v>
      </c>
      <c r="G5" s="206">
        <v>7</v>
      </c>
      <c r="H5" s="205">
        <v>8</v>
      </c>
      <c r="I5" s="205">
        <v>9</v>
      </c>
      <c r="J5" s="205">
        <v>10</v>
      </c>
      <c r="K5" s="205">
        <v>9</v>
      </c>
      <c r="L5" s="205">
        <v>10</v>
      </c>
      <c r="M5" s="224"/>
    </row>
    <row r="6" spans="1:13" s="213" customFormat="1" ht="15" customHeight="1">
      <c r="A6" s="216" t="s">
        <v>57</v>
      </c>
      <c r="B6" s="217" t="s">
        <v>58</v>
      </c>
      <c r="C6" s="218"/>
      <c r="D6" s="219"/>
      <c r="E6" s="220"/>
      <c r="F6" s="220"/>
      <c r="G6" s="220"/>
      <c r="H6" s="221"/>
      <c r="I6" s="221"/>
      <c r="J6" s="221"/>
      <c r="K6" s="221"/>
      <c r="L6" s="221"/>
      <c r="M6" s="224"/>
    </row>
    <row r="7" spans="1:13" s="213" customFormat="1" ht="15" customHeight="1">
      <c r="A7" s="232" t="s">
        <v>59</v>
      </c>
      <c r="B7" s="233" t="s">
        <v>60</v>
      </c>
      <c r="C7" s="233"/>
      <c r="D7" s="232"/>
      <c r="E7" s="234"/>
      <c r="F7" s="234"/>
      <c r="G7" s="234"/>
      <c r="H7" s="235"/>
      <c r="I7" s="235"/>
      <c r="J7" s="235"/>
      <c r="K7" s="223"/>
      <c r="L7" s="223"/>
      <c r="M7" s="224"/>
    </row>
    <row r="8" spans="1:13" s="282" customFormat="1" ht="224.5" customHeight="1">
      <c r="A8" s="133" t="s">
        <v>61</v>
      </c>
      <c r="B8" s="107" t="s">
        <v>695</v>
      </c>
      <c r="C8" s="107" t="s">
        <v>696</v>
      </c>
      <c r="D8" s="107" t="s">
        <v>697</v>
      </c>
      <c r="E8" s="133" t="s">
        <v>62</v>
      </c>
      <c r="F8" s="105"/>
      <c r="G8" s="133" t="s">
        <v>579</v>
      </c>
      <c r="H8" s="120" t="s">
        <v>1219</v>
      </c>
      <c r="I8" s="176">
        <v>581</v>
      </c>
      <c r="J8" s="176">
        <v>554</v>
      </c>
      <c r="K8" s="109" t="s">
        <v>971</v>
      </c>
      <c r="L8" s="120" t="s">
        <v>63</v>
      </c>
      <c r="M8" s="281"/>
    </row>
    <row r="9" spans="1:13" s="213" customFormat="1" ht="85" customHeight="1">
      <c r="A9" s="133" t="s">
        <v>64</v>
      </c>
      <c r="B9" s="95" t="s">
        <v>972</v>
      </c>
      <c r="C9" s="95" t="s">
        <v>687</v>
      </c>
      <c r="D9" s="133" t="s">
        <v>688</v>
      </c>
      <c r="E9" s="105" t="s">
        <v>62</v>
      </c>
      <c r="F9" s="105" t="s">
        <v>472</v>
      </c>
      <c r="G9" s="133" t="s">
        <v>579</v>
      </c>
      <c r="H9" s="107" t="s">
        <v>973</v>
      </c>
      <c r="I9" s="1">
        <v>0</v>
      </c>
      <c r="J9" s="1">
        <v>0</v>
      </c>
      <c r="K9" s="109" t="s">
        <v>974</v>
      </c>
      <c r="L9" s="169" t="s">
        <v>1288</v>
      </c>
      <c r="M9" s="224"/>
    </row>
    <row r="10" spans="1:13" s="213" customFormat="1" ht="76" customHeight="1">
      <c r="A10" s="133" t="s">
        <v>65</v>
      </c>
      <c r="B10" s="95" t="s">
        <v>698</v>
      </c>
      <c r="C10" s="95" t="s">
        <v>975</v>
      </c>
      <c r="D10" s="133" t="s">
        <v>697</v>
      </c>
      <c r="E10" s="105" t="s">
        <v>699</v>
      </c>
      <c r="F10" s="105"/>
      <c r="G10" s="133" t="s">
        <v>579</v>
      </c>
      <c r="H10" s="107" t="s">
        <v>976</v>
      </c>
      <c r="I10" s="1">
        <v>0</v>
      </c>
      <c r="J10" s="1">
        <v>0</v>
      </c>
      <c r="K10" s="110" t="s">
        <v>593</v>
      </c>
      <c r="L10" s="11" t="s">
        <v>63</v>
      </c>
      <c r="M10" s="224"/>
    </row>
    <row r="11" spans="1:13" s="213" customFormat="1" ht="101.25">
      <c r="A11" s="133" t="s">
        <v>66</v>
      </c>
      <c r="B11" s="95" t="s">
        <v>977</v>
      </c>
      <c r="C11" s="95" t="s">
        <v>978</v>
      </c>
      <c r="D11" s="133" t="s">
        <v>697</v>
      </c>
      <c r="E11" s="105" t="s">
        <v>62</v>
      </c>
      <c r="F11" s="10"/>
      <c r="G11" s="133" t="s">
        <v>585</v>
      </c>
      <c r="H11" s="107" t="s">
        <v>743</v>
      </c>
      <c r="I11" s="1">
        <v>0</v>
      </c>
      <c r="J11" s="1">
        <v>0</v>
      </c>
      <c r="K11" s="110" t="s">
        <v>594</v>
      </c>
      <c r="L11" s="169" t="s">
        <v>63</v>
      </c>
      <c r="M11" s="218"/>
    </row>
    <row r="12" spans="1:13" ht="15" customHeight="1">
      <c r="A12" s="180"/>
      <c r="B12" s="240"/>
      <c r="C12" s="240"/>
      <c r="D12" s="180"/>
      <c r="E12" s="180"/>
      <c r="F12" s="180"/>
      <c r="G12" s="240"/>
      <c r="H12" s="221"/>
      <c r="I12" s="283"/>
      <c r="J12" s="283"/>
      <c r="K12" s="221"/>
      <c r="L12" s="221"/>
      <c r="M12" s="277"/>
    </row>
    <row r="13" spans="1:13" s="213" customFormat="1" ht="15" customHeight="1">
      <c r="A13" s="232" t="s">
        <v>67</v>
      </c>
      <c r="B13" s="233" t="s">
        <v>68</v>
      </c>
      <c r="C13" s="233"/>
      <c r="D13" s="232"/>
      <c r="E13" s="232"/>
      <c r="F13" s="232"/>
      <c r="G13" s="222"/>
      <c r="H13" s="223"/>
      <c r="I13" s="40"/>
      <c r="J13" s="40"/>
      <c r="K13" s="223"/>
      <c r="L13" s="223"/>
      <c r="M13" s="224"/>
    </row>
    <row r="14" spans="1:13" ht="51" customHeight="1">
      <c r="A14" s="133" t="s">
        <v>69</v>
      </c>
      <c r="B14" s="95" t="s">
        <v>700</v>
      </c>
      <c r="C14" s="95" t="s">
        <v>701</v>
      </c>
      <c r="D14" s="133" t="s">
        <v>697</v>
      </c>
      <c r="E14" s="133" t="s">
        <v>472</v>
      </c>
      <c r="F14" s="133" t="s">
        <v>62</v>
      </c>
      <c r="G14" s="133" t="s">
        <v>579</v>
      </c>
      <c r="H14" s="17" t="s">
        <v>1172</v>
      </c>
      <c r="I14" s="204">
        <v>45</v>
      </c>
      <c r="J14" s="204">
        <v>45</v>
      </c>
      <c r="K14" s="109" t="s">
        <v>1171</v>
      </c>
      <c r="L14" s="169" t="s">
        <v>63</v>
      </c>
      <c r="M14" s="284"/>
    </row>
    <row r="15" spans="1:13" s="213" customFormat="1" ht="133.5" customHeight="1">
      <c r="A15" s="133" t="s">
        <v>70</v>
      </c>
      <c r="B15" s="95" t="s">
        <v>702</v>
      </c>
      <c r="C15" s="95" t="s">
        <v>703</v>
      </c>
      <c r="D15" s="133" t="s">
        <v>697</v>
      </c>
      <c r="E15" s="133" t="s">
        <v>62</v>
      </c>
      <c r="F15" s="133"/>
      <c r="G15" s="133" t="s">
        <v>579</v>
      </c>
      <c r="H15" s="120" t="s">
        <v>1136</v>
      </c>
      <c r="I15" s="1">
        <v>0</v>
      </c>
      <c r="J15" s="1">
        <v>0</v>
      </c>
      <c r="K15" s="109" t="s">
        <v>767</v>
      </c>
      <c r="L15" s="169" t="s">
        <v>63</v>
      </c>
      <c r="M15" s="218"/>
    </row>
    <row r="16" spans="1:13" s="213" customFormat="1" ht="97" customHeight="1">
      <c r="A16" s="133" t="s">
        <v>71</v>
      </c>
      <c r="B16" s="95" t="s">
        <v>979</v>
      </c>
      <c r="C16" s="95" t="s">
        <v>768</v>
      </c>
      <c r="D16" s="133" t="s">
        <v>688</v>
      </c>
      <c r="E16" s="133" t="s">
        <v>62</v>
      </c>
      <c r="F16" s="133"/>
      <c r="G16" s="133" t="s">
        <v>579</v>
      </c>
      <c r="H16" s="107" t="s">
        <v>980</v>
      </c>
      <c r="I16" s="175">
        <v>7700</v>
      </c>
      <c r="J16" s="175">
        <v>7700</v>
      </c>
      <c r="K16" s="109" t="s">
        <v>981</v>
      </c>
      <c r="L16" s="169" t="s">
        <v>63</v>
      </c>
      <c r="M16" s="218"/>
    </row>
    <row r="17" spans="1:13" s="213" customFormat="1" ht="118.5" customHeight="1">
      <c r="A17" s="133" t="s">
        <v>982</v>
      </c>
      <c r="B17" s="95" t="s">
        <v>983</v>
      </c>
      <c r="C17" s="95" t="s">
        <v>984</v>
      </c>
      <c r="D17" s="133" t="s">
        <v>688</v>
      </c>
      <c r="E17" s="133" t="s">
        <v>62</v>
      </c>
      <c r="F17" s="133"/>
      <c r="G17" s="133" t="s">
        <v>579</v>
      </c>
      <c r="H17" s="107" t="s">
        <v>1173</v>
      </c>
      <c r="I17" s="175"/>
      <c r="J17" s="175"/>
      <c r="K17" s="109" t="s">
        <v>1174</v>
      </c>
      <c r="L17" s="169" t="s">
        <v>63</v>
      </c>
      <c r="M17" s="224"/>
    </row>
    <row r="18" spans="1:13" s="213" customFormat="1">
      <c r="B18" s="285"/>
      <c r="H18" s="212"/>
      <c r="I18" s="225" t="e">
        <f>+SUM(#REF!,I17)</f>
        <v>#REF!</v>
      </c>
      <c r="J18" s="225" t="e">
        <f>+SUM(#REF!,J17)</f>
        <v>#REF!</v>
      </c>
      <c r="M18" s="224"/>
    </row>
    <row r="19" spans="1:13" s="213" customFormat="1" ht="118.9" hidden="1" customHeight="1">
      <c r="A19" s="133" t="s">
        <v>83</v>
      </c>
      <c r="B19" s="107" t="s">
        <v>81</v>
      </c>
      <c r="C19" s="533" t="s">
        <v>79</v>
      </c>
      <c r="D19" s="534"/>
      <c r="E19" s="534"/>
      <c r="F19" s="534"/>
      <c r="G19" s="534"/>
      <c r="H19" s="534"/>
      <c r="I19" s="534"/>
      <c r="J19" s="534"/>
      <c r="K19" s="534"/>
      <c r="L19" s="535"/>
      <c r="M19" s="224"/>
    </row>
    <row r="20" spans="1:13" s="213" customFormat="1" ht="84" hidden="1" customHeight="1">
      <c r="A20" s="107"/>
      <c r="B20" s="107" t="s">
        <v>82</v>
      </c>
      <c r="C20" s="530" t="s">
        <v>80</v>
      </c>
      <c r="D20" s="531"/>
      <c r="E20" s="531"/>
      <c r="F20" s="531"/>
      <c r="G20" s="531"/>
      <c r="H20" s="531"/>
      <c r="I20" s="531"/>
      <c r="J20" s="531"/>
      <c r="K20" s="531"/>
      <c r="L20" s="532"/>
      <c r="M20" s="224"/>
    </row>
    <row r="21" spans="1:13" s="213" customFormat="1" ht="87" hidden="1" customHeight="1">
      <c r="A21" s="107"/>
      <c r="B21" s="107" t="s">
        <v>84</v>
      </c>
      <c r="C21" s="530" t="s">
        <v>85</v>
      </c>
      <c r="D21" s="531"/>
      <c r="E21" s="531"/>
      <c r="F21" s="531"/>
      <c r="G21" s="531"/>
      <c r="H21" s="531"/>
      <c r="I21" s="531"/>
      <c r="J21" s="531"/>
      <c r="K21" s="531"/>
      <c r="L21" s="532"/>
      <c r="M21" s="224"/>
    </row>
    <row r="22" spans="1:13" s="213" customFormat="1">
      <c r="A22" s="232" t="s">
        <v>985</v>
      </c>
      <c r="B22" s="233" t="s">
        <v>986</v>
      </c>
      <c r="C22" s="233"/>
      <c r="D22" s="232"/>
      <c r="E22" s="216"/>
      <c r="F22" s="216"/>
      <c r="G22" s="222"/>
      <c r="H22" s="223"/>
      <c r="I22" s="40"/>
      <c r="J22" s="40"/>
      <c r="K22" s="223"/>
      <c r="L22" s="223"/>
      <c r="M22" s="224"/>
    </row>
    <row r="23" spans="1:13" ht="202.5">
      <c r="A23" s="133" t="s">
        <v>987</v>
      </c>
      <c r="B23" s="95" t="s">
        <v>988</v>
      </c>
      <c r="C23" s="95" t="s">
        <v>989</v>
      </c>
      <c r="D23" s="133" t="s">
        <v>697</v>
      </c>
      <c r="E23" s="133" t="s">
        <v>472</v>
      </c>
      <c r="F23" s="133" t="s">
        <v>62</v>
      </c>
      <c r="G23" s="105" t="s">
        <v>579</v>
      </c>
      <c r="H23" s="17" t="s">
        <v>1175</v>
      </c>
      <c r="I23" s="204">
        <v>45</v>
      </c>
      <c r="J23" s="204">
        <v>45</v>
      </c>
      <c r="K23" s="109" t="s">
        <v>1176</v>
      </c>
      <c r="L23" s="169" t="s">
        <v>63</v>
      </c>
    </row>
    <row r="24" spans="1:13" s="213" customFormat="1" ht="146.25">
      <c r="A24" s="133" t="s">
        <v>990</v>
      </c>
      <c r="B24" s="95" t="s">
        <v>991</v>
      </c>
      <c r="C24" s="95" t="s">
        <v>992</v>
      </c>
      <c r="D24" s="133" t="s">
        <v>993</v>
      </c>
      <c r="E24" s="133" t="s">
        <v>62</v>
      </c>
      <c r="F24" s="133"/>
      <c r="G24" s="133" t="s">
        <v>579</v>
      </c>
      <c r="H24" s="120" t="s">
        <v>1136</v>
      </c>
      <c r="I24" s="1">
        <v>0</v>
      </c>
      <c r="J24" s="1">
        <v>0</v>
      </c>
      <c r="K24" s="109" t="s">
        <v>767</v>
      </c>
      <c r="L24" s="169" t="s">
        <v>63</v>
      </c>
      <c r="M24" s="224"/>
    </row>
    <row r="25" spans="1:13" s="213" customFormat="1" ht="65.150000000000006" customHeight="1">
      <c r="A25" s="133" t="s">
        <v>994</v>
      </c>
      <c r="B25" s="95" t="s">
        <v>995</v>
      </c>
      <c r="C25" s="95" t="s">
        <v>996</v>
      </c>
      <c r="D25" s="133" t="s">
        <v>688</v>
      </c>
      <c r="E25" s="133" t="s">
        <v>62</v>
      </c>
      <c r="F25" s="133"/>
      <c r="G25" s="133" t="s">
        <v>579</v>
      </c>
      <c r="H25" s="107" t="s">
        <v>1220</v>
      </c>
      <c r="I25" s="175">
        <v>7700</v>
      </c>
      <c r="J25" s="175">
        <v>7700</v>
      </c>
      <c r="K25" s="109" t="s">
        <v>981</v>
      </c>
      <c r="L25" s="169" t="s">
        <v>63</v>
      </c>
      <c r="M25" s="224"/>
    </row>
  </sheetData>
  <mergeCells count="13">
    <mergeCell ref="C21:L21"/>
    <mergeCell ref="C20:L20"/>
    <mergeCell ref="H3:H4"/>
    <mergeCell ref="I3:J3"/>
    <mergeCell ref="K3:K4"/>
    <mergeCell ref="L3:L4"/>
    <mergeCell ref="C19:L19"/>
    <mergeCell ref="G3:G4"/>
    <mergeCell ref="A3:A4"/>
    <mergeCell ref="B3:B4"/>
    <mergeCell ref="C3:C4"/>
    <mergeCell ref="D3:D4"/>
    <mergeCell ref="E3:F3"/>
  </mergeCells>
  <pageMargins left="0.25" right="0.25" top="0.75" bottom="0.75" header="0.3" footer="0.3"/>
  <pageSetup paperSize="9" scale="68" fitToHeight="0" orientation="landscape" r:id="rId1"/>
  <headerFooter>
    <oddFooter>&amp;C&amp;P</oddFooter>
  </headerFooter>
  <rowBreaks count="1" manualBreakCount="1">
    <brk id="9"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40"/>
  <sheetViews>
    <sheetView zoomScaleNormal="100" zoomScaleSheetLayoutView="25" zoomScalePageLayoutView="70" workbookViewId="0">
      <selection activeCell="I8" sqref="I8"/>
    </sheetView>
  </sheetViews>
  <sheetFormatPr defaultColWidth="9.1796875" defaultRowHeight="11.5"/>
  <cols>
    <col min="1" max="1" width="8.7265625" style="286" customWidth="1"/>
    <col min="2" max="2" width="14.7265625" style="286" customWidth="1"/>
    <col min="3" max="3" width="38.7265625" style="286" customWidth="1"/>
    <col min="4" max="4" width="9.1796875" style="286" customWidth="1"/>
    <col min="5" max="6" width="15.7265625" style="286" customWidth="1"/>
    <col min="7" max="7" width="12.7265625" style="286" customWidth="1"/>
    <col min="8" max="8" width="49.453125" style="287" customWidth="1"/>
    <col min="9" max="9" width="67" style="287" customWidth="1"/>
    <col min="10" max="10" width="10.7265625" style="286" customWidth="1"/>
    <col min="11" max="11" width="18" style="288" customWidth="1"/>
    <col min="12" max="254" width="9.1796875" style="286"/>
    <col min="255" max="255" width="5.81640625" style="286" customWidth="1"/>
    <col min="256" max="256" width="14.81640625" style="286" customWidth="1"/>
    <col min="257" max="257" width="21.7265625" style="286" customWidth="1"/>
    <col min="258" max="258" width="8.7265625" style="286" customWidth="1"/>
    <col min="259" max="259" width="13.453125" style="286" customWidth="1"/>
    <col min="260" max="260" width="12.1796875" style="286" customWidth="1"/>
    <col min="261" max="261" width="11.54296875" style="286" customWidth="1"/>
    <col min="262" max="262" width="16.81640625" style="286" customWidth="1"/>
    <col min="263" max="264" width="0" style="286" hidden="1" customWidth="1"/>
    <col min="265" max="265" width="24.26953125" style="286" customWidth="1"/>
    <col min="266" max="266" width="10.54296875" style="286" customWidth="1"/>
    <col min="267" max="510" width="9.1796875" style="286"/>
    <col min="511" max="511" width="5.81640625" style="286" customWidth="1"/>
    <col min="512" max="512" width="14.81640625" style="286" customWidth="1"/>
    <col min="513" max="513" width="21.7265625" style="286" customWidth="1"/>
    <col min="514" max="514" width="8.7265625" style="286" customWidth="1"/>
    <col min="515" max="515" width="13.453125" style="286" customWidth="1"/>
    <col min="516" max="516" width="12.1796875" style="286" customWidth="1"/>
    <col min="517" max="517" width="11.54296875" style="286" customWidth="1"/>
    <col min="518" max="518" width="16.81640625" style="286" customWidth="1"/>
    <col min="519" max="520" width="0" style="286" hidden="1" customWidth="1"/>
    <col min="521" max="521" width="24.26953125" style="286" customWidth="1"/>
    <col min="522" max="522" width="10.54296875" style="286" customWidth="1"/>
    <col min="523" max="766" width="9.1796875" style="286"/>
    <col min="767" max="767" width="5.81640625" style="286" customWidth="1"/>
    <col min="768" max="768" width="14.81640625" style="286" customWidth="1"/>
    <col min="769" max="769" width="21.7265625" style="286" customWidth="1"/>
    <col min="770" max="770" width="8.7265625" style="286" customWidth="1"/>
    <col min="771" max="771" width="13.453125" style="286" customWidth="1"/>
    <col min="772" max="772" width="12.1796875" style="286" customWidth="1"/>
    <col min="773" max="773" width="11.54296875" style="286" customWidth="1"/>
    <col min="774" max="774" width="16.81640625" style="286" customWidth="1"/>
    <col min="775" max="776" width="0" style="286" hidden="1" customWidth="1"/>
    <col min="777" max="777" width="24.26953125" style="286" customWidth="1"/>
    <col min="778" max="778" width="10.54296875" style="286" customWidth="1"/>
    <col min="779" max="1022" width="9.1796875" style="286"/>
    <col min="1023" max="1023" width="5.81640625" style="286" customWidth="1"/>
    <col min="1024" max="1024" width="14.81640625" style="286" customWidth="1"/>
    <col min="1025" max="1025" width="21.7265625" style="286" customWidth="1"/>
    <col min="1026" max="1026" width="8.7265625" style="286" customWidth="1"/>
    <col min="1027" max="1027" width="13.453125" style="286" customWidth="1"/>
    <col min="1028" max="1028" width="12.1796875" style="286" customWidth="1"/>
    <col min="1029" max="1029" width="11.54296875" style="286" customWidth="1"/>
    <col min="1030" max="1030" width="16.81640625" style="286" customWidth="1"/>
    <col min="1031" max="1032" width="0" style="286" hidden="1" customWidth="1"/>
    <col min="1033" max="1033" width="24.26953125" style="286" customWidth="1"/>
    <col min="1034" max="1034" width="10.54296875" style="286" customWidth="1"/>
    <col min="1035" max="1278" width="9.1796875" style="286"/>
    <col min="1279" max="1279" width="5.81640625" style="286" customWidth="1"/>
    <col min="1280" max="1280" width="14.81640625" style="286" customWidth="1"/>
    <col min="1281" max="1281" width="21.7265625" style="286" customWidth="1"/>
    <col min="1282" max="1282" width="8.7265625" style="286" customWidth="1"/>
    <col min="1283" max="1283" width="13.453125" style="286" customWidth="1"/>
    <col min="1284" max="1284" width="12.1796875" style="286" customWidth="1"/>
    <col min="1285" max="1285" width="11.54296875" style="286" customWidth="1"/>
    <col min="1286" max="1286" width="16.81640625" style="286" customWidth="1"/>
    <col min="1287" max="1288" width="0" style="286" hidden="1" customWidth="1"/>
    <col min="1289" max="1289" width="24.26953125" style="286" customWidth="1"/>
    <col min="1290" max="1290" width="10.54296875" style="286" customWidth="1"/>
    <col min="1291" max="1534" width="9.1796875" style="286"/>
    <col min="1535" max="1535" width="5.81640625" style="286" customWidth="1"/>
    <col min="1536" max="1536" width="14.81640625" style="286" customWidth="1"/>
    <col min="1537" max="1537" width="21.7265625" style="286" customWidth="1"/>
    <col min="1538" max="1538" width="8.7265625" style="286" customWidth="1"/>
    <col min="1539" max="1539" width="13.453125" style="286" customWidth="1"/>
    <col min="1540" max="1540" width="12.1796875" style="286" customWidth="1"/>
    <col min="1541" max="1541" width="11.54296875" style="286" customWidth="1"/>
    <col min="1542" max="1542" width="16.81640625" style="286" customWidth="1"/>
    <col min="1543" max="1544" width="0" style="286" hidden="1" customWidth="1"/>
    <col min="1545" max="1545" width="24.26953125" style="286" customWidth="1"/>
    <col min="1546" max="1546" width="10.54296875" style="286" customWidth="1"/>
    <col min="1547" max="1790" width="9.1796875" style="286"/>
    <col min="1791" max="1791" width="5.81640625" style="286" customWidth="1"/>
    <col min="1792" max="1792" width="14.81640625" style="286" customWidth="1"/>
    <col min="1793" max="1793" width="21.7265625" style="286" customWidth="1"/>
    <col min="1794" max="1794" width="8.7265625" style="286" customWidth="1"/>
    <col min="1795" max="1795" width="13.453125" style="286" customWidth="1"/>
    <col min="1796" max="1796" width="12.1796875" style="286" customWidth="1"/>
    <col min="1797" max="1797" width="11.54296875" style="286" customWidth="1"/>
    <col min="1798" max="1798" width="16.81640625" style="286" customWidth="1"/>
    <col min="1799" max="1800" width="0" style="286" hidden="1" customWidth="1"/>
    <col min="1801" max="1801" width="24.26953125" style="286" customWidth="1"/>
    <col min="1802" max="1802" width="10.54296875" style="286" customWidth="1"/>
    <col min="1803" max="2046" width="9.1796875" style="286"/>
    <col min="2047" max="2047" width="5.81640625" style="286" customWidth="1"/>
    <col min="2048" max="2048" width="14.81640625" style="286" customWidth="1"/>
    <col min="2049" max="2049" width="21.7265625" style="286" customWidth="1"/>
    <col min="2050" max="2050" width="8.7265625" style="286" customWidth="1"/>
    <col min="2051" max="2051" width="13.453125" style="286" customWidth="1"/>
    <col min="2052" max="2052" width="12.1796875" style="286" customWidth="1"/>
    <col min="2053" max="2053" width="11.54296875" style="286" customWidth="1"/>
    <col min="2054" max="2054" width="16.81640625" style="286" customWidth="1"/>
    <col min="2055" max="2056" width="0" style="286" hidden="1" customWidth="1"/>
    <col min="2057" max="2057" width="24.26953125" style="286" customWidth="1"/>
    <col min="2058" max="2058" width="10.54296875" style="286" customWidth="1"/>
    <col min="2059" max="2302" width="9.1796875" style="286"/>
    <col min="2303" max="2303" width="5.81640625" style="286" customWidth="1"/>
    <col min="2304" max="2304" width="14.81640625" style="286" customWidth="1"/>
    <col min="2305" max="2305" width="21.7265625" style="286" customWidth="1"/>
    <col min="2306" max="2306" width="8.7265625" style="286" customWidth="1"/>
    <col min="2307" max="2307" width="13.453125" style="286" customWidth="1"/>
    <col min="2308" max="2308" width="12.1796875" style="286" customWidth="1"/>
    <col min="2309" max="2309" width="11.54296875" style="286" customWidth="1"/>
    <col min="2310" max="2310" width="16.81640625" style="286" customWidth="1"/>
    <col min="2311" max="2312" width="0" style="286" hidden="1" customWidth="1"/>
    <col min="2313" max="2313" width="24.26953125" style="286" customWidth="1"/>
    <col min="2314" max="2314" width="10.54296875" style="286" customWidth="1"/>
    <col min="2315" max="2558" width="9.1796875" style="286"/>
    <col min="2559" max="2559" width="5.81640625" style="286" customWidth="1"/>
    <col min="2560" max="2560" width="14.81640625" style="286" customWidth="1"/>
    <col min="2561" max="2561" width="21.7265625" style="286" customWidth="1"/>
    <col min="2562" max="2562" width="8.7265625" style="286" customWidth="1"/>
    <col min="2563" max="2563" width="13.453125" style="286" customWidth="1"/>
    <col min="2564" max="2564" width="12.1796875" style="286" customWidth="1"/>
    <col min="2565" max="2565" width="11.54296875" style="286" customWidth="1"/>
    <col min="2566" max="2566" width="16.81640625" style="286" customWidth="1"/>
    <col min="2567" max="2568" width="0" style="286" hidden="1" customWidth="1"/>
    <col min="2569" max="2569" width="24.26953125" style="286" customWidth="1"/>
    <col min="2570" max="2570" width="10.54296875" style="286" customWidth="1"/>
    <col min="2571" max="2814" width="9.1796875" style="286"/>
    <col min="2815" max="2815" width="5.81640625" style="286" customWidth="1"/>
    <col min="2816" max="2816" width="14.81640625" style="286" customWidth="1"/>
    <col min="2817" max="2817" width="21.7265625" style="286" customWidth="1"/>
    <col min="2818" max="2818" width="8.7265625" style="286" customWidth="1"/>
    <col min="2819" max="2819" width="13.453125" style="286" customWidth="1"/>
    <col min="2820" max="2820" width="12.1796875" style="286" customWidth="1"/>
    <col min="2821" max="2821" width="11.54296875" style="286" customWidth="1"/>
    <col min="2822" max="2822" width="16.81640625" style="286" customWidth="1"/>
    <col min="2823" max="2824" width="0" style="286" hidden="1" customWidth="1"/>
    <col min="2825" max="2825" width="24.26953125" style="286" customWidth="1"/>
    <col min="2826" max="2826" width="10.54296875" style="286" customWidth="1"/>
    <col min="2827" max="3070" width="9.1796875" style="286"/>
    <col min="3071" max="3071" width="5.81640625" style="286" customWidth="1"/>
    <col min="3072" max="3072" width="14.81640625" style="286" customWidth="1"/>
    <col min="3073" max="3073" width="21.7265625" style="286" customWidth="1"/>
    <col min="3074" max="3074" width="8.7265625" style="286" customWidth="1"/>
    <col min="3075" max="3075" width="13.453125" style="286" customWidth="1"/>
    <col min="3076" max="3076" width="12.1796875" style="286" customWidth="1"/>
    <col min="3077" max="3077" width="11.54296875" style="286" customWidth="1"/>
    <col min="3078" max="3078" width="16.81640625" style="286" customWidth="1"/>
    <col min="3079" max="3080" width="0" style="286" hidden="1" customWidth="1"/>
    <col min="3081" max="3081" width="24.26953125" style="286" customWidth="1"/>
    <col min="3082" max="3082" width="10.54296875" style="286" customWidth="1"/>
    <col min="3083" max="3326" width="9.1796875" style="286"/>
    <col min="3327" max="3327" width="5.81640625" style="286" customWidth="1"/>
    <col min="3328" max="3328" width="14.81640625" style="286" customWidth="1"/>
    <col min="3329" max="3329" width="21.7265625" style="286" customWidth="1"/>
    <col min="3330" max="3330" width="8.7265625" style="286" customWidth="1"/>
    <col min="3331" max="3331" width="13.453125" style="286" customWidth="1"/>
    <col min="3332" max="3332" width="12.1796875" style="286" customWidth="1"/>
    <col min="3333" max="3333" width="11.54296875" style="286" customWidth="1"/>
    <col min="3334" max="3334" width="16.81640625" style="286" customWidth="1"/>
    <col min="3335" max="3336" width="0" style="286" hidden="1" customWidth="1"/>
    <col min="3337" max="3337" width="24.26953125" style="286" customWidth="1"/>
    <col min="3338" max="3338" width="10.54296875" style="286" customWidth="1"/>
    <col min="3339" max="3582" width="9.1796875" style="286"/>
    <col min="3583" max="3583" width="5.81640625" style="286" customWidth="1"/>
    <col min="3584" max="3584" width="14.81640625" style="286" customWidth="1"/>
    <col min="3585" max="3585" width="21.7265625" style="286" customWidth="1"/>
    <col min="3586" max="3586" width="8.7265625" style="286" customWidth="1"/>
    <col min="3587" max="3587" width="13.453125" style="286" customWidth="1"/>
    <col min="3588" max="3588" width="12.1796875" style="286" customWidth="1"/>
    <col min="3589" max="3589" width="11.54296875" style="286" customWidth="1"/>
    <col min="3590" max="3590" width="16.81640625" style="286" customWidth="1"/>
    <col min="3591" max="3592" width="0" style="286" hidden="1" customWidth="1"/>
    <col min="3593" max="3593" width="24.26953125" style="286" customWidth="1"/>
    <col min="3594" max="3594" width="10.54296875" style="286" customWidth="1"/>
    <col min="3595" max="3838" width="9.1796875" style="286"/>
    <col min="3839" max="3839" width="5.81640625" style="286" customWidth="1"/>
    <col min="3840" max="3840" width="14.81640625" style="286" customWidth="1"/>
    <col min="3841" max="3841" width="21.7265625" style="286" customWidth="1"/>
    <col min="3842" max="3842" width="8.7265625" style="286" customWidth="1"/>
    <col min="3843" max="3843" width="13.453125" style="286" customWidth="1"/>
    <col min="3844" max="3844" width="12.1796875" style="286" customWidth="1"/>
    <col min="3845" max="3845" width="11.54296875" style="286" customWidth="1"/>
    <col min="3846" max="3846" width="16.81640625" style="286" customWidth="1"/>
    <col min="3847" max="3848" width="0" style="286" hidden="1" customWidth="1"/>
    <col min="3849" max="3849" width="24.26953125" style="286" customWidth="1"/>
    <col min="3850" max="3850" width="10.54296875" style="286" customWidth="1"/>
    <col min="3851" max="4094" width="9.1796875" style="286"/>
    <col min="4095" max="4095" width="5.81640625" style="286" customWidth="1"/>
    <col min="4096" max="4096" width="14.81640625" style="286" customWidth="1"/>
    <col min="4097" max="4097" width="21.7265625" style="286" customWidth="1"/>
    <col min="4098" max="4098" width="8.7265625" style="286" customWidth="1"/>
    <col min="4099" max="4099" width="13.453125" style="286" customWidth="1"/>
    <col min="4100" max="4100" width="12.1796875" style="286" customWidth="1"/>
    <col min="4101" max="4101" width="11.54296875" style="286" customWidth="1"/>
    <col min="4102" max="4102" width="16.81640625" style="286" customWidth="1"/>
    <col min="4103" max="4104" width="0" style="286" hidden="1" customWidth="1"/>
    <col min="4105" max="4105" width="24.26953125" style="286" customWidth="1"/>
    <col min="4106" max="4106" width="10.54296875" style="286" customWidth="1"/>
    <col min="4107" max="4350" width="9.1796875" style="286"/>
    <col min="4351" max="4351" width="5.81640625" style="286" customWidth="1"/>
    <col min="4352" max="4352" width="14.81640625" style="286" customWidth="1"/>
    <col min="4353" max="4353" width="21.7265625" style="286" customWidth="1"/>
    <col min="4354" max="4354" width="8.7265625" style="286" customWidth="1"/>
    <col min="4355" max="4355" width="13.453125" style="286" customWidth="1"/>
    <col min="4356" max="4356" width="12.1796875" style="286" customWidth="1"/>
    <col min="4357" max="4357" width="11.54296875" style="286" customWidth="1"/>
    <col min="4358" max="4358" width="16.81640625" style="286" customWidth="1"/>
    <col min="4359" max="4360" width="0" style="286" hidden="1" customWidth="1"/>
    <col min="4361" max="4361" width="24.26953125" style="286" customWidth="1"/>
    <col min="4362" max="4362" width="10.54296875" style="286" customWidth="1"/>
    <col min="4363" max="4606" width="9.1796875" style="286"/>
    <col min="4607" max="4607" width="5.81640625" style="286" customWidth="1"/>
    <col min="4608" max="4608" width="14.81640625" style="286" customWidth="1"/>
    <col min="4609" max="4609" width="21.7265625" style="286" customWidth="1"/>
    <col min="4610" max="4610" width="8.7265625" style="286" customWidth="1"/>
    <col min="4611" max="4611" width="13.453125" style="286" customWidth="1"/>
    <col min="4612" max="4612" width="12.1796875" style="286" customWidth="1"/>
    <col min="4613" max="4613" width="11.54296875" style="286" customWidth="1"/>
    <col min="4614" max="4614" width="16.81640625" style="286" customWidth="1"/>
    <col min="4615" max="4616" width="0" style="286" hidden="1" customWidth="1"/>
    <col min="4617" max="4617" width="24.26953125" style="286" customWidth="1"/>
    <col min="4618" max="4618" width="10.54296875" style="286" customWidth="1"/>
    <col min="4619" max="4862" width="9.1796875" style="286"/>
    <col min="4863" max="4863" width="5.81640625" style="286" customWidth="1"/>
    <col min="4864" max="4864" width="14.81640625" style="286" customWidth="1"/>
    <col min="4865" max="4865" width="21.7265625" style="286" customWidth="1"/>
    <col min="4866" max="4866" width="8.7265625" style="286" customWidth="1"/>
    <col min="4867" max="4867" width="13.453125" style="286" customWidth="1"/>
    <col min="4868" max="4868" width="12.1796875" style="286" customWidth="1"/>
    <col min="4869" max="4869" width="11.54296875" style="286" customWidth="1"/>
    <col min="4870" max="4870" width="16.81640625" style="286" customWidth="1"/>
    <col min="4871" max="4872" width="0" style="286" hidden="1" customWidth="1"/>
    <col min="4873" max="4873" width="24.26953125" style="286" customWidth="1"/>
    <col min="4874" max="4874" width="10.54296875" style="286" customWidth="1"/>
    <col min="4875" max="5118" width="9.1796875" style="286"/>
    <col min="5119" max="5119" width="5.81640625" style="286" customWidth="1"/>
    <col min="5120" max="5120" width="14.81640625" style="286" customWidth="1"/>
    <col min="5121" max="5121" width="21.7265625" style="286" customWidth="1"/>
    <col min="5122" max="5122" width="8.7265625" style="286" customWidth="1"/>
    <col min="5123" max="5123" width="13.453125" style="286" customWidth="1"/>
    <col min="5124" max="5124" width="12.1796875" style="286" customWidth="1"/>
    <col min="5125" max="5125" width="11.54296875" style="286" customWidth="1"/>
    <col min="5126" max="5126" width="16.81640625" style="286" customWidth="1"/>
    <col min="5127" max="5128" width="0" style="286" hidden="1" customWidth="1"/>
    <col min="5129" max="5129" width="24.26953125" style="286" customWidth="1"/>
    <col min="5130" max="5130" width="10.54296875" style="286" customWidth="1"/>
    <col min="5131" max="5374" width="9.1796875" style="286"/>
    <col min="5375" max="5375" width="5.81640625" style="286" customWidth="1"/>
    <col min="5376" max="5376" width="14.81640625" style="286" customWidth="1"/>
    <col min="5377" max="5377" width="21.7265625" style="286" customWidth="1"/>
    <col min="5378" max="5378" width="8.7265625" style="286" customWidth="1"/>
    <col min="5379" max="5379" width="13.453125" style="286" customWidth="1"/>
    <col min="5380" max="5380" width="12.1796875" style="286" customWidth="1"/>
    <col min="5381" max="5381" width="11.54296875" style="286" customWidth="1"/>
    <col min="5382" max="5382" width="16.81640625" style="286" customWidth="1"/>
    <col min="5383" max="5384" width="0" style="286" hidden="1" customWidth="1"/>
    <col min="5385" max="5385" width="24.26953125" style="286" customWidth="1"/>
    <col min="5386" max="5386" width="10.54296875" style="286" customWidth="1"/>
    <col min="5387" max="5630" width="9.1796875" style="286"/>
    <col min="5631" max="5631" width="5.81640625" style="286" customWidth="1"/>
    <col min="5632" max="5632" width="14.81640625" style="286" customWidth="1"/>
    <col min="5633" max="5633" width="21.7265625" style="286" customWidth="1"/>
    <col min="5634" max="5634" width="8.7265625" style="286" customWidth="1"/>
    <col min="5635" max="5635" width="13.453125" style="286" customWidth="1"/>
    <col min="5636" max="5636" width="12.1796875" style="286" customWidth="1"/>
    <col min="5637" max="5637" width="11.54296875" style="286" customWidth="1"/>
    <col min="5638" max="5638" width="16.81640625" style="286" customWidth="1"/>
    <col min="5639" max="5640" width="0" style="286" hidden="1" customWidth="1"/>
    <col min="5641" max="5641" width="24.26953125" style="286" customWidth="1"/>
    <col min="5642" max="5642" width="10.54296875" style="286" customWidth="1"/>
    <col min="5643" max="5886" width="9.1796875" style="286"/>
    <col min="5887" max="5887" width="5.81640625" style="286" customWidth="1"/>
    <col min="5888" max="5888" width="14.81640625" style="286" customWidth="1"/>
    <col min="5889" max="5889" width="21.7265625" style="286" customWidth="1"/>
    <col min="5890" max="5890" width="8.7265625" style="286" customWidth="1"/>
    <col min="5891" max="5891" width="13.453125" style="286" customWidth="1"/>
    <col min="5892" max="5892" width="12.1796875" style="286" customWidth="1"/>
    <col min="5893" max="5893" width="11.54296875" style="286" customWidth="1"/>
    <col min="5894" max="5894" width="16.81640625" style="286" customWidth="1"/>
    <col min="5895" max="5896" width="0" style="286" hidden="1" customWidth="1"/>
    <col min="5897" max="5897" width="24.26953125" style="286" customWidth="1"/>
    <col min="5898" max="5898" width="10.54296875" style="286" customWidth="1"/>
    <col min="5899" max="6142" width="9.1796875" style="286"/>
    <col min="6143" max="6143" width="5.81640625" style="286" customWidth="1"/>
    <col min="6144" max="6144" width="14.81640625" style="286" customWidth="1"/>
    <col min="6145" max="6145" width="21.7265625" style="286" customWidth="1"/>
    <col min="6146" max="6146" width="8.7265625" style="286" customWidth="1"/>
    <col min="6147" max="6147" width="13.453125" style="286" customWidth="1"/>
    <col min="6148" max="6148" width="12.1796875" style="286" customWidth="1"/>
    <col min="6149" max="6149" width="11.54296875" style="286" customWidth="1"/>
    <col min="6150" max="6150" width="16.81640625" style="286" customWidth="1"/>
    <col min="6151" max="6152" width="0" style="286" hidden="1" customWidth="1"/>
    <col min="6153" max="6153" width="24.26953125" style="286" customWidth="1"/>
    <col min="6154" max="6154" width="10.54296875" style="286" customWidth="1"/>
    <col min="6155" max="6398" width="9.1796875" style="286"/>
    <col min="6399" max="6399" width="5.81640625" style="286" customWidth="1"/>
    <col min="6400" max="6400" width="14.81640625" style="286" customWidth="1"/>
    <col min="6401" max="6401" width="21.7265625" style="286" customWidth="1"/>
    <col min="6402" max="6402" width="8.7265625" style="286" customWidth="1"/>
    <col min="6403" max="6403" width="13.453125" style="286" customWidth="1"/>
    <col min="6404" max="6404" width="12.1796875" style="286" customWidth="1"/>
    <col min="6405" max="6405" width="11.54296875" style="286" customWidth="1"/>
    <col min="6406" max="6406" width="16.81640625" style="286" customWidth="1"/>
    <col min="6407" max="6408" width="0" style="286" hidden="1" customWidth="1"/>
    <col min="6409" max="6409" width="24.26953125" style="286" customWidth="1"/>
    <col min="6410" max="6410" width="10.54296875" style="286" customWidth="1"/>
    <col min="6411" max="6654" width="9.1796875" style="286"/>
    <col min="6655" max="6655" width="5.81640625" style="286" customWidth="1"/>
    <col min="6656" max="6656" width="14.81640625" style="286" customWidth="1"/>
    <col min="6657" max="6657" width="21.7265625" style="286" customWidth="1"/>
    <col min="6658" max="6658" width="8.7265625" style="286" customWidth="1"/>
    <col min="6659" max="6659" width="13.453125" style="286" customWidth="1"/>
    <col min="6660" max="6660" width="12.1796875" style="286" customWidth="1"/>
    <col min="6661" max="6661" width="11.54296875" style="286" customWidth="1"/>
    <col min="6662" max="6662" width="16.81640625" style="286" customWidth="1"/>
    <col min="6663" max="6664" width="0" style="286" hidden="1" customWidth="1"/>
    <col min="6665" max="6665" width="24.26953125" style="286" customWidth="1"/>
    <col min="6666" max="6666" width="10.54296875" style="286" customWidth="1"/>
    <col min="6667" max="6910" width="9.1796875" style="286"/>
    <col min="6911" max="6911" width="5.81640625" style="286" customWidth="1"/>
    <col min="6912" max="6912" width="14.81640625" style="286" customWidth="1"/>
    <col min="6913" max="6913" width="21.7265625" style="286" customWidth="1"/>
    <col min="6914" max="6914" width="8.7265625" style="286" customWidth="1"/>
    <col min="6915" max="6915" width="13.453125" style="286" customWidth="1"/>
    <col min="6916" max="6916" width="12.1796875" style="286" customWidth="1"/>
    <col min="6917" max="6917" width="11.54296875" style="286" customWidth="1"/>
    <col min="6918" max="6918" width="16.81640625" style="286" customWidth="1"/>
    <col min="6919" max="6920" width="0" style="286" hidden="1" customWidth="1"/>
    <col min="6921" max="6921" width="24.26953125" style="286" customWidth="1"/>
    <col min="6922" max="6922" width="10.54296875" style="286" customWidth="1"/>
    <col min="6923" max="7166" width="9.1796875" style="286"/>
    <col min="7167" max="7167" width="5.81640625" style="286" customWidth="1"/>
    <col min="7168" max="7168" width="14.81640625" style="286" customWidth="1"/>
    <col min="7169" max="7169" width="21.7265625" style="286" customWidth="1"/>
    <col min="7170" max="7170" width="8.7265625" style="286" customWidth="1"/>
    <col min="7171" max="7171" width="13.453125" style="286" customWidth="1"/>
    <col min="7172" max="7172" width="12.1796875" style="286" customWidth="1"/>
    <col min="7173" max="7173" width="11.54296875" style="286" customWidth="1"/>
    <col min="7174" max="7174" width="16.81640625" style="286" customWidth="1"/>
    <col min="7175" max="7176" width="0" style="286" hidden="1" customWidth="1"/>
    <col min="7177" max="7177" width="24.26953125" style="286" customWidth="1"/>
    <col min="7178" max="7178" width="10.54296875" style="286" customWidth="1"/>
    <col min="7179" max="7422" width="9.1796875" style="286"/>
    <col min="7423" max="7423" width="5.81640625" style="286" customWidth="1"/>
    <col min="7424" max="7424" width="14.81640625" style="286" customWidth="1"/>
    <col min="7425" max="7425" width="21.7265625" style="286" customWidth="1"/>
    <col min="7426" max="7426" width="8.7265625" style="286" customWidth="1"/>
    <col min="7427" max="7427" width="13.453125" style="286" customWidth="1"/>
    <col min="7428" max="7428" width="12.1796875" style="286" customWidth="1"/>
    <col min="7429" max="7429" width="11.54296875" style="286" customWidth="1"/>
    <col min="7430" max="7430" width="16.81640625" style="286" customWidth="1"/>
    <col min="7431" max="7432" width="0" style="286" hidden="1" customWidth="1"/>
    <col min="7433" max="7433" width="24.26953125" style="286" customWidth="1"/>
    <col min="7434" max="7434" width="10.54296875" style="286" customWidth="1"/>
    <col min="7435" max="7678" width="9.1796875" style="286"/>
    <col min="7679" max="7679" width="5.81640625" style="286" customWidth="1"/>
    <col min="7680" max="7680" width="14.81640625" style="286" customWidth="1"/>
    <col min="7681" max="7681" width="21.7265625" style="286" customWidth="1"/>
    <col min="7682" max="7682" width="8.7265625" style="286" customWidth="1"/>
    <col min="7683" max="7683" width="13.453125" style="286" customWidth="1"/>
    <col min="7684" max="7684" width="12.1796875" style="286" customWidth="1"/>
    <col min="7685" max="7685" width="11.54296875" style="286" customWidth="1"/>
    <col min="7686" max="7686" width="16.81640625" style="286" customWidth="1"/>
    <col min="7687" max="7688" width="0" style="286" hidden="1" customWidth="1"/>
    <col min="7689" max="7689" width="24.26953125" style="286" customWidth="1"/>
    <col min="7690" max="7690" width="10.54296875" style="286" customWidth="1"/>
    <col min="7691" max="7934" width="9.1796875" style="286"/>
    <col min="7935" max="7935" width="5.81640625" style="286" customWidth="1"/>
    <col min="7936" max="7936" width="14.81640625" style="286" customWidth="1"/>
    <col min="7937" max="7937" width="21.7265625" style="286" customWidth="1"/>
    <col min="7938" max="7938" width="8.7265625" style="286" customWidth="1"/>
    <col min="7939" max="7939" width="13.453125" style="286" customWidth="1"/>
    <col min="7940" max="7940" width="12.1796875" style="286" customWidth="1"/>
    <col min="7941" max="7941" width="11.54296875" style="286" customWidth="1"/>
    <col min="7942" max="7942" width="16.81640625" style="286" customWidth="1"/>
    <col min="7943" max="7944" width="0" style="286" hidden="1" customWidth="1"/>
    <col min="7945" max="7945" width="24.26953125" style="286" customWidth="1"/>
    <col min="7946" max="7946" width="10.54296875" style="286" customWidth="1"/>
    <col min="7947" max="8190" width="9.1796875" style="286"/>
    <col min="8191" max="8191" width="5.81640625" style="286" customWidth="1"/>
    <col min="8192" max="8192" width="14.81640625" style="286" customWidth="1"/>
    <col min="8193" max="8193" width="21.7265625" style="286" customWidth="1"/>
    <col min="8194" max="8194" width="8.7265625" style="286" customWidth="1"/>
    <col min="8195" max="8195" width="13.453125" style="286" customWidth="1"/>
    <col min="8196" max="8196" width="12.1796875" style="286" customWidth="1"/>
    <col min="8197" max="8197" width="11.54296875" style="286" customWidth="1"/>
    <col min="8198" max="8198" width="16.81640625" style="286" customWidth="1"/>
    <col min="8199" max="8200" width="0" style="286" hidden="1" customWidth="1"/>
    <col min="8201" max="8201" width="24.26953125" style="286" customWidth="1"/>
    <col min="8202" max="8202" width="10.54296875" style="286" customWidth="1"/>
    <col min="8203" max="8446" width="9.1796875" style="286"/>
    <col min="8447" max="8447" width="5.81640625" style="286" customWidth="1"/>
    <col min="8448" max="8448" width="14.81640625" style="286" customWidth="1"/>
    <col min="8449" max="8449" width="21.7265625" style="286" customWidth="1"/>
    <col min="8450" max="8450" width="8.7265625" style="286" customWidth="1"/>
    <col min="8451" max="8451" width="13.453125" style="286" customWidth="1"/>
    <col min="8452" max="8452" width="12.1796875" style="286" customWidth="1"/>
    <col min="8453" max="8453" width="11.54296875" style="286" customWidth="1"/>
    <col min="8454" max="8454" width="16.81640625" style="286" customWidth="1"/>
    <col min="8455" max="8456" width="0" style="286" hidden="1" customWidth="1"/>
    <col min="8457" max="8457" width="24.26953125" style="286" customWidth="1"/>
    <col min="8458" max="8458" width="10.54296875" style="286" customWidth="1"/>
    <col min="8459" max="8702" width="9.1796875" style="286"/>
    <col min="8703" max="8703" width="5.81640625" style="286" customWidth="1"/>
    <col min="8704" max="8704" width="14.81640625" style="286" customWidth="1"/>
    <col min="8705" max="8705" width="21.7265625" style="286" customWidth="1"/>
    <col min="8706" max="8706" width="8.7265625" style="286" customWidth="1"/>
    <col min="8707" max="8707" width="13.453125" style="286" customWidth="1"/>
    <col min="8708" max="8708" width="12.1796875" style="286" customWidth="1"/>
    <col min="8709" max="8709" width="11.54296875" style="286" customWidth="1"/>
    <col min="8710" max="8710" width="16.81640625" style="286" customWidth="1"/>
    <col min="8711" max="8712" width="0" style="286" hidden="1" customWidth="1"/>
    <col min="8713" max="8713" width="24.26953125" style="286" customWidth="1"/>
    <col min="8714" max="8714" width="10.54296875" style="286" customWidth="1"/>
    <col min="8715" max="8958" width="9.1796875" style="286"/>
    <col min="8959" max="8959" width="5.81640625" style="286" customWidth="1"/>
    <col min="8960" max="8960" width="14.81640625" style="286" customWidth="1"/>
    <col min="8961" max="8961" width="21.7265625" style="286" customWidth="1"/>
    <col min="8962" max="8962" width="8.7265625" style="286" customWidth="1"/>
    <col min="8963" max="8963" width="13.453125" style="286" customWidth="1"/>
    <col min="8964" max="8964" width="12.1796875" style="286" customWidth="1"/>
    <col min="8965" max="8965" width="11.54296875" style="286" customWidth="1"/>
    <col min="8966" max="8966" width="16.81640625" style="286" customWidth="1"/>
    <col min="8967" max="8968" width="0" style="286" hidden="1" customWidth="1"/>
    <col min="8969" max="8969" width="24.26953125" style="286" customWidth="1"/>
    <col min="8970" max="8970" width="10.54296875" style="286" customWidth="1"/>
    <col min="8971" max="9214" width="9.1796875" style="286"/>
    <col min="9215" max="9215" width="5.81640625" style="286" customWidth="1"/>
    <col min="9216" max="9216" width="14.81640625" style="286" customWidth="1"/>
    <col min="9217" max="9217" width="21.7265625" style="286" customWidth="1"/>
    <col min="9218" max="9218" width="8.7265625" style="286" customWidth="1"/>
    <col min="9219" max="9219" width="13.453125" style="286" customWidth="1"/>
    <col min="9220" max="9220" width="12.1796875" style="286" customWidth="1"/>
    <col min="9221" max="9221" width="11.54296875" style="286" customWidth="1"/>
    <col min="9222" max="9222" width="16.81640625" style="286" customWidth="1"/>
    <col min="9223" max="9224" width="0" style="286" hidden="1" customWidth="1"/>
    <col min="9225" max="9225" width="24.26953125" style="286" customWidth="1"/>
    <col min="9226" max="9226" width="10.54296875" style="286" customWidth="1"/>
    <col min="9227" max="9470" width="9.1796875" style="286"/>
    <col min="9471" max="9471" width="5.81640625" style="286" customWidth="1"/>
    <col min="9472" max="9472" width="14.81640625" style="286" customWidth="1"/>
    <col min="9473" max="9473" width="21.7265625" style="286" customWidth="1"/>
    <col min="9474" max="9474" width="8.7265625" style="286" customWidth="1"/>
    <col min="9475" max="9475" width="13.453125" style="286" customWidth="1"/>
    <col min="9476" max="9476" width="12.1796875" style="286" customWidth="1"/>
    <col min="9477" max="9477" width="11.54296875" style="286" customWidth="1"/>
    <col min="9478" max="9478" width="16.81640625" style="286" customWidth="1"/>
    <col min="9479" max="9480" width="0" style="286" hidden="1" customWidth="1"/>
    <col min="9481" max="9481" width="24.26953125" style="286" customWidth="1"/>
    <col min="9482" max="9482" width="10.54296875" style="286" customWidth="1"/>
    <col min="9483" max="9726" width="9.1796875" style="286"/>
    <col min="9727" max="9727" width="5.81640625" style="286" customWidth="1"/>
    <col min="9728" max="9728" width="14.81640625" style="286" customWidth="1"/>
    <col min="9729" max="9729" width="21.7265625" style="286" customWidth="1"/>
    <col min="9730" max="9730" width="8.7265625" style="286" customWidth="1"/>
    <col min="9731" max="9731" width="13.453125" style="286" customWidth="1"/>
    <col min="9732" max="9732" width="12.1796875" style="286" customWidth="1"/>
    <col min="9733" max="9733" width="11.54296875" style="286" customWidth="1"/>
    <col min="9734" max="9734" width="16.81640625" style="286" customWidth="1"/>
    <col min="9735" max="9736" width="0" style="286" hidden="1" customWidth="1"/>
    <col min="9737" max="9737" width="24.26953125" style="286" customWidth="1"/>
    <col min="9738" max="9738" width="10.54296875" style="286" customWidth="1"/>
    <col min="9739" max="9982" width="9.1796875" style="286"/>
    <col min="9983" max="9983" width="5.81640625" style="286" customWidth="1"/>
    <col min="9984" max="9984" width="14.81640625" style="286" customWidth="1"/>
    <col min="9985" max="9985" width="21.7265625" style="286" customWidth="1"/>
    <col min="9986" max="9986" width="8.7265625" style="286" customWidth="1"/>
    <col min="9987" max="9987" width="13.453125" style="286" customWidth="1"/>
    <col min="9988" max="9988" width="12.1796875" style="286" customWidth="1"/>
    <col min="9989" max="9989" width="11.54296875" style="286" customWidth="1"/>
    <col min="9990" max="9990" width="16.81640625" style="286" customWidth="1"/>
    <col min="9991" max="9992" width="0" style="286" hidden="1" customWidth="1"/>
    <col min="9993" max="9993" width="24.26953125" style="286" customWidth="1"/>
    <col min="9994" max="9994" width="10.54296875" style="286" customWidth="1"/>
    <col min="9995" max="10238" width="9.1796875" style="286"/>
    <col min="10239" max="10239" width="5.81640625" style="286" customWidth="1"/>
    <col min="10240" max="10240" width="14.81640625" style="286" customWidth="1"/>
    <col min="10241" max="10241" width="21.7265625" style="286" customWidth="1"/>
    <col min="10242" max="10242" width="8.7265625" style="286" customWidth="1"/>
    <col min="10243" max="10243" width="13.453125" style="286" customWidth="1"/>
    <col min="10244" max="10244" width="12.1796875" style="286" customWidth="1"/>
    <col min="10245" max="10245" width="11.54296875" style="286" customWidth="1"/>
    <col min="10246" max="10246" width="16.81640625" style="286" customWidth="1"/>
    <col min="10247" max="10248" width="0" style="286" hidden="1" customWidth="1"/>
    <col min="10249" max="10249" width="24.26953125" style="286" customWidth="1"/>
    <col min="10250" max="10250" width="10.54296875" style="286" customWidth="1"/>
    <col min="10251" max="10494" width="9.1796875" style="286"/>
    <col min="10495" max="10495" width="5.81640625" style="286" customWidth="1"/>
    <col min="10496" max="10496" width="14.81640625" style="286" customWidth="1"/>
    <col min="10497" max="10497" width="21.7265625" style="286" customWidth="1"/>
    <col min="10498" max="10498" width="8.7265625" style="286" customWidth="1"/>
    <col min="10499" max="10499" width="13.453125" style="286" customWidth="1"/>
    <col min="10500" max="10500" width="12.1796875" style="286" customWidth="1"/>
    <col min="10501" max="10501" width="11.54296875" style="286" customWidth="1"/>
    <col min="10502" max="10502" width="16.81640625" style="286" customWidth="1"/>
    <col min="10503" max="10504" width="0" style="286" hidden="1" customWidth="1"/>
    <col min="10505" max="10505" width="24.26953125" style="286" customWidth="1"/>
    <col min="10506" max="10506" width="10.54296875" style="286" customWidth="1"/>
    <col min="10507" max="10750" width="9.1796875" style="286"/>
    <col min="10751" max="10751" width="5.81640625" style="286" customWidth="1"/>
    <col min="10752" max="10752" width="14.81640625" style="286" customWidth="1"/>
    <col min="10753" max="10753" width="21.7265625" style="286" customWidth="1"/>
    <col min="10754" max="10754" width="8.7265625" style="286" customWidth="1"/>
    <col min="10755" max="10755" width="13.453125" style="286" customWidth="1"/>
    <col min="10756" max="10756" width="12.1796875" style="286" customWidth="1"/>
    <col min="10757" max="10757" width="11.54296875" style="286" customWidth="1"/>
    <col min="10758" max="10758" width="16.81640625" style="286" customWidth="1"/>
    <col min="10759" max="10760" width="0" style="286" hidden="1" customWidth="1"/>
    <col min="10761" max="10761" width="24.26953125" style="286" customWidth="1"/>
    <col min="10762" max="10762" width="10.54296875" style="286" customWidth="1"/>
    <col min="10763" max="11006" width="9.1796875" style="286"/>
    <col min="11007" max="11007" width="5.81640625" style="286" customWidth="1"/>
    <col min="11008" max="11008" width="14.81640625" style="286" customWidth="1"/>
    <col min="11009" max="11009" width="21.7265625" style="286" customWidth="1"/>
    <col min="11010" max="11010" width="8.7265625" style="286" customWidth="1"/>
    <col min="11011" max="11011" width="13.453125" style="286" customWidth="1"/>
    <col min="11012" max="11012" width="12.1796875" style="286" customWidth="1"/>
    <col min="11013" max="11013" width="11.54296875" style="286" customWidth="1"/>
    <col min="11014" max="11014" width="16.81640625" style="286" customWidth="1"/>
    <col min="11015" max="11016" width="0" style="286" hidden="1" customWidth="1"/>
    <col min="11017" max="11017" width="24.26953125" style="286" customWidth="1"/>
    <col min="11018" max="11018" width="10.54296875" style="286" customWidth="1"/>
    <col min="11019" max="11262" width="9.1796875" style="286"/>
    <col min="11263" max="11263" width="5.81640625" style="286" customWidth="1"/>
    <col min="11264" max="11264" width="14.81640625" style="286" customWidth="1"/>
    <col min="11265" max="11265" width="21.7265625" style="286" customWidth="1"/>
    <col min="11266" max="11266" width="8.7265625" style="286" customWidth="1"/>
    <col min="11267" max="11267" width="13.453125" style="286" customWidth="1"/>
    <col min="11268" max="11268" width="12.1796875" style="286" customWidth="1"/>
    <col min="11269" max="11269" width="11.54296875" style="286" customWidth="1"/>
    <col min="11270" max="11270" width="16.81640625" style="286" customWidth="1"/>
    <col min="11271" max="11272" width="0" style="286" hidden="1" customWidth="1"/>
    <col min="11273" max="11273" width="24.26953125" style="286" customWidth="1"/>
    <col min="11274" max="11274" width="10.54296875" style="286" customWidth="1"/>
    <col min="11275" max="11518" width="9.1796875" style="286"/>
    <col min="11519" max="11519" width="5.81640625" style="286" customWidth="1"/>
    <col min="11520" max="11520" width="14.81640625" style="286" customWidth="1"/>
    <col min="11521" max="11521" width="21.7265625" style="286" customWidth="1"/>
    <col min="11522" max="11522" width="8.7265625" style="286" customWidth="1"/>
    <col min="11523" max="11523" width="13.453125" style="286" customWidth="1"/>
    <col min="11524" max="11524" width="12.1796875" style="286" customWidth="1"/>
    <col min="11525" max="11525" width="11.54296875" style="286" customWidth="1"/>
    <col min="11526" max="11526" width="16.81640625" style="286" customWidth="1"/>
    <col min="11527" max="11528" width="0" style="286" hidden="1" customWidth="1"/>
    <col min="11529" max="11529" width="24.26953125" style="286" customWidth="1"/>
    <col min="11530" max="11530" width="10.54296875" style="286" customWidth="1"/>
    <col min="11531" max="11774" width="9.1796875" style="286"/>
    <col min="11775" max="11775" width="5.81640625" style="286" customWidth="1"/>
    <col min="11776" max="11776" width="14.81640625" style="286" customWidth="1"/>
    <col min="11777" max="11777" width="21.7265625" style="286" customWidth="1"/>
    <col min="11778" max="11778" width="8.7265625" style="286" customWidth="1"/>
    <col min="11779" max="11779" width="13.453125" style="286" customWidth="1"/>
    <col min="11780" max="11780" width="12.1796875" style="286" customWidth="1"/>
    <col min="11781" max="11781" width="11.54296875" style="286" customWidth="1"/>
    <col min="11782" max="11782" width="16.81640625" style="286" customWidth="1"/>
    <col min="11783" max="11784" width="0" style="286" hidden="1" customWidth="1"/>
    <col min="11785" max="11785" width="24.26953125" style="286" customWidth="1"/>
    <col min="11786" max="11786" width="10.54296875" style="286" customWidth="1"/>
    <col min="11787" max="12030" width="9.1796875" style="286"/>
    <col min="12031" max="12031" width="5.81640625" style="286" customWidth="1"/>
    <col min="12032" max="12032" width="14.81640625" style="286" customWidth="1"/>
    <col min="12033" max="12033" width="21.7265625" style="286" customWidth="1"/>
    <col min="12034" max="12034" width="8.7265625" style="286" customWidth="1"/>
    <col min="12035" max="12035" width="13.453125" style="286" customWidth="1"/>
    <col min="12036" max="12036" width="12.1796875" style="286" customWidth="1"/>
    <col min="12037" max="12037" width="11.54296875" style="286" customWidth="1"/>
    <col min="12038" max="12038" width="16.81640625" style="286" customWidth="1"/>
    <col min="12039" max="12040" width="0" style="286" hidden="1" customWidth="1"/>
    <col min="12041" max="12041" width="24.26953125" style="286" customWidth="1"/>
    <col min="12042" max="12042" width="10.54296875" style="286" customWidth="1"/>
    <col min="12043" max="12286" width="9.1796875" style="286"/>
    <col min="12287" max="12287" width="5.81640625" style="286" customWidth="1"/>
    <col min="12288" max="12288" width="14.81640625" style="286" customWidth="1"/>
    <col min="12289" max="12289" width="21.7265625" style="286" customWidth="1"/>
    <col min="12290" max="12290" width="8.7265625" style="286" customWidth="1"/>
    <col min="12291" max="12291" width="13.453125" style="286" customWidth="1"/>
    <col min="12292" max="12292" width="12.1796875" style="286" customWidth="1"/>
    <col min="12293" max="12293" width="11.54296875" style="286" customWidth="1"/>
    <col min="12294" max="12294" width="16.81640625" style="286" customWidth="1"/>
    <col min="12295" max="12296" width="0" style="286" hidden="1" customWidth="1"/>
    <col min="12297" max="12297" width="24.26953125" style="286" customWidth="1"/>
    <col min="12298" max="12298" width="10.54296875" style="286" customWidth="1"/>
    <col min="12299" max="12542" width="9.1796875" style="286"/>
    <col min="12543" max="12543" width="5.81640625" style="286" customWidth="1"/>
    <col min="12544" max="12544" width="14.81640625" style="286" customWidth="1"/>
    <col min="12545" max="12545" width="21.7265625" style="286" customWidth="1"/>
    <col min="12546" max="12546" width="8.7265625" style="286" customWidth="1"/>
    <col min="12547" max="12547" width="13.453125" style="286" customWidth="1"/>
    <col min="12548" max="12548" width="12.1796875" style="286" customWidth="1"/>
    <col min="12549" max="12549" width="11.54296875" style="286" customWidth="1"/>
    <col min="12550" max="12550" width="16.81640625" style="286" customWidth="1"/>
    <col min="12551" max="12552" width="0" style="286" hidden="1" customWidth="1"/>
    <col min="12553" max="12553" width="24.26953125" style="286" customWidth="1"/>
    <col min="12554" max="12554" width="10.54296875" style="286" customWidth="1"/>
    <col min="12555" max="12798" width="9.1796875" style="286"/>
    <col min="12799" max="12799" width="5.81640625" style="286" customWidth="1"/>
    <col min="12800" max="12800" width="14.81640625" style="286" customWidth="1"/>
    <col min="12801" max="12801" width="21.7265625" style="286" customWidth="1"/>
    <col min="12802" max="12802" width="8.7265625" style="286" customWidth="1"/>
    <col min="12803" max="12803" width="13.453125" style="286" customWidth="1"/>
    <col min="12804" max="12804" width="12.1796875" style="286" customWidth="1"/>
    <col min="12805" max="12805" width="11.54296875" style="286" customWidth="1"/>
    <col min="12806" max="12806" width="16.81640625" style="286" customWidth="1"/>
    <col min="12807" max="12808" width="0" style="286" hidden="1" customWidth="1"/>
    <col min="12809" max="12809" width="24.26953125" style="286" customWidth="1"/>
    <col min="12810" max="12810" width="10.54296875" style="286" customWidth="1"/>
    <col min="12811" max="13054" width="9.1796875" style="286"/>
    <col min="13055" max="13055" width="5.81640625" style="286" customWidth="1"/>
    <col min="13056" max="13056" width="14.81640625" style="286" customWidth="1"/>
    <col min="13057" max="13057" width="21.7265625" style="286" customWidth="1"/>
    <col min="13058" max="13058" width="8.7265625" style="286" customWidth="1"/>
    <col min="13059" max="13059" width="13.453125" style="286" customWidth="1"/>
    <col min="13060" max="13060" width="12.1796875" style="286" customWidth="1"/>
    <col min="13061" max="13061" width="11.54296875" style="286" customWidth="1"/>
    <col min="13062" max="13062" width="16.81640625" style="286" customWidth="1"/>
    <col min="13063" max="13064" width="0" style="286" hidden="1" customWidth="1"/>
    <col min="13065" max="13065" width="24.26953125" style="286" customWidth="1"/>
    <col min="13066" max="13066" width="10.54296875" style="286" customWidth="1"/>
    <col min="13067" max="13310" width="9.1796875" style="286"/>
    <col min="13311" max="13311" width="5.81640625" style="286" customWidth="1"/>
    <col min="13312" max="13312" width="14.81640625" style="286" customWidth="1"/>
    <col min="13313" max="13313" width="21.7265625" style="286" customWidth="1"/>
    <col min="13314" max="13314" width="8.7265625" style="286" customWidth="1"/>
    <col min="13315" max="13315" width="13.453125" style="286" customWidth="1"/>
    <col min="13316" max="13316" width="12.1796875" style="286" customWidth="1"/>
    <col min="13317" max="13317" width="11.54296875" style="286" customWidth="1"/>
    <col min="13318" max="13318" width="16.81640625" style="286" customWidth="1"/>
    <col min="13319" max="13320" width="0" style="286" hidden="1" customWidth="1"/>
    <col min="13321" max="13321" width="24.26953125" style="286" customWidth="1"/>
    <col min="13322" max="13322" width="10.54296875" style="286" customWidth="1"/>
    <col min="13323" max="13566" width="9.1796875" style="286"/>
    <col min="13567" max="13567" width="5.81640625" style="286" customWidth="1"/>
    <col min="13568" max="13568" width="14.81640625" style="286" customWidth="1"/>
    <col min="13569" max="13569" width="21.7265625" style="286" customWidth="1"/>
    <col min="13570" max="13570" width="8.7265625" style="286" customWidth="1"/>
    <col min="13571" max="13571" width="13.453125" style="286" customWidth="1"/>
    <col min="13572" max="13572" width="12.1796875" style="286" customWidth="1"/>
    <col min="13573" max="13573" width="11.54296875" style="286" customWidth="1"/>
    <col min="13574" max="13574" width="16.81640625" style="286" customWidth="1"/>
    <col min="13575" max="13576" width="0" style="286" hidden="1" customWidth="1"/>
    <col min="13577" max="13577" width="24.26953125" style="286" customWidth="1"/>
    <col min="13578" max="13578" width="10.54296875" style="286" customWidth="1"/>
    <col min="13579" max="13822" width="9.1796875" style="286"/>
    <col min="13823" max="13823" width="5.81640625" style="286" customWidth="1"/>
    <col min="13824" max="13824" width="14.81640625" style="286" customWidth="1"/>
    <col min="13825" max="13825" width="21.7265625" style="286" customWidth="1"/>
    <col min="13826" max="13826" width="8.7265625" style="286" customWidth="1"/>
    <col min="13827" max="13827" width="13.453125" style="286" customWidth="1"/>
    <col min="13828" max="13828" width="12.1796875" style="286" customWidth="1"/>
    <col min="13829" max="13829" width="11.54296875" style="286" customWidth="1"/>
    <col min="13830" max="13830" width="16.81640625" style="286" customWidth="1"/>
    <col min="13831" max="13832" width="0" style="286" hidden="1" customWidth="1"/>
    <col min="13833" max="13833" width="24.26953125" style="286" customWidth="1"/>
    <col min="13834" max="13834" width="10.54296875" style="286" customWidth="1"/>
    <col min="13835" max="14078" width="9.1796875" style="286"/>
    <col min="14079" max="14079" width="5.81640625" style="286" customWidth="1"/>
    <col min="14080" max="14080" width="14.81640625" style="286" customWidth="1"/>
    <col min="14081" max="14081" width="21.7265625" style="286" customWidth="1"/>
    <col min="14082" max="14082" width="8.7265625" style="286" customWidth="1"/>
    <col min="14083" max="14083" width="13.453125" style="286" customWidth="1"/>
    <col min="14084" max="14084" width="12.1796875" style="286" customWidth="1"/>
    <col min="14085" max="14085" width="11.54296875" style="286" customWidth="1"/>
    <col min="14086" max="14086" width="16.81640625" style="286" customWidth="1"/>
    <col min="14087" max="14088" width="0" style="286" hidden="1" customWidth="1"/>
    <col min="14089" max="14089" width="24.26953125" style="286" customWidth="1"/>
    <col min="14090" max="14090" width="10.54296875" style="286" customWidth="1"/>
    <col min="14091" max="14334" width="9.1796875" style="286"/>
    <col min="14335" max="14335" width="5.81640625" style="286" customWidth="1"/>
    <col min="14336" max="14336" width="14.81640625" style="286" customWidth="1"/>
    <col min="14337" max="14337" width="21.7265625" style="286" customWidth="1"/>
    <col min="14338" max="14338" width="8.7265625" style="286" customWidth="1"/>
    <col min="14339" max="14339" width="13.453125" style="286" customWidth="1"/>
    <col min="14340" max="14340" width="12.1796875" style="286" customWidth="1"/>
    <col min="14341" max="14341" width="11.54296875" style="286" customWidth="1"/>
    <col min="14342" max="14342" width="16.81640625" style="286" customWidth="1"/>
    <col min="14343" max="14344" width="0" style="286" hidden="1" customWidth="1"/>
    <col min="14345" max="14345" width="24.26953125" style="286" customWidth="1"/>
    <col min="14346" max="14346" width="10.54296875" style="286" customWidth="1"/>
    <col min="14347" max="14590" width="9.1796875" style="286"/>
    <col min="14591" max="14591" width="5.81640625" style="286" customWidth="1"/>
    <col min="14592" max="14592" width="14.81640625" style="286" customWidth="1"/>
    <col min="14593" max="14593" width="21.7265625" style="286" customWidth="1"/>
    <col min="14594" max="14594" width="8.7265625" style="286" customWidth="1"/>
    <col min="14595" max="14595" width="13.453125" style="286" customWidth="1"/>
    <col min="14596" max="14596" width="12.1796875" style="286" customWidth="1"/>
    <col min="14597" max="14597" width="11.54296875" style="286" customWidth="1"/>
    <col min="14598" max="14598" width="16.81640625" style="286" customWidth="1"/>
    <col min="14599" max="14600" width="0" style="286" hidden="1" customWidth="1"/>
    <col min="14601" max="14601" width="24.26953125" style="286" customWidth="1"/>
    <col min="14602" max="14602" width="10.54296875" style="286" customWidth="1"/>
    <col min="14603" max="14846" width="9.1796875" style="286"/>
    <col min="14847" max="14847" width="5.81640625" style="286" customWidth="1"/>
    <col min="14848" max="14848" width="14.81640625" style="286" customWidth="1"/>
    <col min="14849" max="14849" width="21.7265625" style="286" customWidth="1"/>
    <col min="14850" max="14850" width="8.7265625" style="286" customWidth="1"/>
    <col min="14851" max="14851" width="13.453125" style="286" customWidth="1"/>
    <col min="14852" max="14852" width="12.1796875" style="286" customWidth="1"/>
    <col min="14853" max="14853" width="11.54296875" style="286" customWidth="1"/>
    <col min="14854" max="14854" width="16.81640625" style="286" customWidth="1"/>
    <col min="14855" max="14856" width="0" style="286" hidden="1" customWidth="1"/>
    <col min="14857" max="14857" width="24.26953125" style="286" customWidth="1"/>
    <col min="14858" max="14858" width="10.54296875" style="286" customWidth="1"/>
    <col min="14859" max="15102" width="9.1796875" style="286"/>
    <col min="15103" max="15103" width="5.81640625" style="286" customWidth="1"/>
    <col min="15104" max="15104" width="14.81640625" style="286" customWidth="1"/>
    <col min="15105" max="15105" width="21.7265625" style="286" customWidth="1"/>
    <col min="15106" max="15106" width="8.7265625" style="286" customWidth="1"/>
    <col min="15107" max="15107" width="13.453125" style="286" customWidth="1"/>
    <col min="15108" max="15108" width="12.1796875" style="286" customWidth="1"/>
    <col min="15109" max="15109" width="11.54296875" style="286" customWidth="1"/>
    <col min="15110" max="15110" width="16.81640625" style="286" customWidth="1"/>
    <col min="15111" max="15112" width="0" style="286" hidden="1" customWidth="1"/>
    <col min="15113" max="15113" width="24.26953125" style="286" customWidth="1"/>
    <col min="15114" max="15114" width="10.54296875" style="286" customWidth="1"/>
    <col min="15115" max="15358" width="9.1796875" style="286"/>
    <col min="15359" max="15359" width="5.81640625" style="286" customWidth="1"/>
    <col min="15360" max="15360" width="14.81640625" style="286" customWidth="1"/>
    <col min="15361" max="15361" width="21.7265625" style="286" customWidth="1"/>
    <col min="15362" max="15362" width="8.7265625" style="286" customWidth="1"/>
    <col min="15363" max="15363" width="13.453125" style="286" customWidth="1"/>
    <col min="15364" max="15364" width="12.1796875" style="286" customWidth="1"/>
    <col min="15365" max="15365" width="11.54296875" style="286" customWidth="1"/>
    <col min="15366" max="15366" width="16.81640625" style="286" customWidth="1"/>
    <col min="15367" max="15368" width="0" style="286" hidden="1" customWidth="1"/>
    <col min="15369" max="15369" width="24.26953125" style="286" customWidth="1"/>
    <col min="15370" max="15370" width="10.54296875" style="286" customWidth="1"/>
    <col min="15371" max="15614" width="9.1796875" style="286"/>
    <col min="15615" max="15615" width="5.81640625" style="286" customWidth="1"/>
    <col min="15616" max="15616" width="14.81640625" style="286" customWidth="1"/>
    <col min="15617" max="15617" width="21.7265625" style="286" customWidth="1"/>
    <col min="15618" max="15618" width="8.7265625" style="286" customWidth="1"/>
    <col min="15619" max="15619" width="13.453125" style="286" customWidth="1"/>
    <col min="15620" max="15620" width="12.1796875" style="286" customWidth="1"/>
    <col min="15621" max="15621" width="11.54296875" style="286" customWidth="1"/>
    <col min="15622" max="15622" width="16.81640625" style="286" customWidth="1"/>
    <col min="15623" max="15624" width="0" style="286" hidden="1" customWidth="1"/>
    <col min="15625" max="15625" width="24.26953125" style="286" customWidth="1"/>
    <col min="15626" max="15626" width="10.54296875" style="286" customWidth="1"/>
    <col min="15627" max="15870" width="9.1796875" style="286"/>
    <col min="15871" max="15871" width="5.81640625" style="286" customWidth="1"/>
    <col min="15872" max="15872" width="14.81640625" style="286" customWidth="1"/>
    <col min="15873" max="15873" width="21.7265625" style="286" customWidth="1"/>
    <col min="15874" max="15874" width="8.7265625" style="286" customWidth="1"/>
    <col min="15875" max="15875" width="13.453125" style="286" customWidth="1"/>
    <col min="15876" max="15876" width="12.1796875" style="286" customWidth="1"/>
    <col min="15877" max="15877" width="11.54296875" style="286" customWidth="1"/>
    <col min="15878" max="15878" width="16.81640625" style="286" customWidth="1"/>
    <col min="15879" max="15880" width="0" style="286" hidden="1" customWidth="1"/>
    <col min="15881" max="15881" width="24.26953125" style="286" customWidth="1"/>
    <col min="15882" max="15882" width="10.54296875" style="286" customWidth="1"/>
    <col min="15883" max="16126" width="9.1796875" style="286"/>
    <col min="16127" max="16127" width="5.81640625" style="286" customWidth="1"/>
    <col min="16128" max="16128" width="14.81640625" style="286" customWidth="1"/>
    <col min="16129" max="16129" width="21.7265625" style="286" customWidth="1"/>
    <col min="16130" max="16130" width="8.7265625" style="286" customWidth="1"/>
    <col min="16131" max="16131" width="13.453125" style="286" customWidth="1"/>
    <col min="16132" max="16132" width="12.1796875" style="286" customWidth="1"/>
    <col min="16133" max="16133" width="11.54296875" style="286" customWidth="1"/>
    <col min="16134" max="16134" width="16.81640625" style="286" customWidth="1"/>
    <col min="16135" max="16136" width="0" style="286" hidden="1" customWidth="1"/>
    <col min="16137" max="16137" width="24.26953125" style="286" customWidth="1"/>
    <col min="16138" max="16138" width="10.54296875" style="286" customWidth="1"/>
    <col min="16139" max="16384" width="9.1796875" style="286"/>
  </cols>
  <sheetData>
    <row r="1" spans="1:12" ht="15" customHeight="1"/>
    <row r="2" spans="1:12" ht="15" customHeight="1">
      <c r="A2" s="289" t="s">
        <v>0</v>
      </c>
      <c r="B2" s="290"/>
      <c r="C2" s="290"/>
      <c r="D2" s="290"/>
      <c r="E2" s="290"/>
      <c r="F2" s="289" t="s">
        <v>820</v>
      </c>
      <c r="G2" s="291"/>
      <c r="H2" s="254"/>
      <c r="I2" s="254"/>
      <c r="J2" s="292"/>
    </row>
    <row r="3" spans="1:12" s="294" customFormat="1" ht="40" customHeight="1">
      <c r="A3" s="529" t="s">
        <v>1</v>
      </c>
      <c r="B3" s="529" t="s">
        <v>2</v>
      </c>
      <c r="C3" s="529" t="s">
        <v>3</v>
      </c>
      <c r="D3" s="529" t="s">
        <v>56</v>
      </c>
      <c r="E3" s="529" t="s">
        <v>4</v>
      </c>
      <c r="F3" s="529"/>
      <c r="G3" s="529" t="s">
        <v>5</v>
      </c>
      <c r="H3" s="526" t="s">
        <v>6</v>
      </c>
      <c r="I3" s="526" t="s">
        <v>8</v>
      </c>
      <c r="J3" s="526" t="s">
        <v>9</v>
      </c>
      <c r="K3" s="293"/>
    </row>
    <row r="4" spans="1:12" s="294" customFormat="1" ht="40" customHeight="1">
      <c r="A4" s="529"/>
      <c r="B4" s="529"/>
      <c r="C4" s="529"/>
      <c r="D4" s="529"/>
      <c r="E4" s="210" t="s">
        <v>10</v>
      </c>
      <c r="F4" s="210" t="s">
        <v>11</v>
      </c>
      <c r="G4" s="529"/>
      <c r="H4" s="526"/>
      <c r="I4" s="526"/>
      <c r="J4" s="526"/>
      <c r="K4" s="293"/>
    </row>
    <row r="5" spans="1:12" ht="15" customHeight="1">
      <c r="A5" s="206">
        <v>1</v>
      </c>
      <c r="B5" s="206">
        <v>2</v>
      </c>
      <c r="C5" s="7" t="s">
        <v>14</v>
      </c>
      <c r="D5" s="206">
        <v>4</v>
      </c>
      <c r="E5" s="206">
        <v>5</v>
      </c>
      <c r="F5" s="206">
        <v>6</v>
      </c>
      <c r="G5" s="206">
        <v>7</v>
      </c>
      <c r="H5" s="205">
        <v>8</v>
      </c>
      <c r="I5" s="205">
        <v>9</v>
      </c>
      <c r="J5" s="205">
        <v>10</v>
      </c>
    </row>
    <row r="6" spans="1:12" s="287" customFormat="1" ht="15" customHeight="1">
      <c r="A6" s="295" t="s">
        <v>615</v>
      </c>
      <c r="B6" s="296" t="s">
        <v>771</v>
      </c>
      <c r="C6" s="297"/>
      <c r="D6" s="297"/>
      <c r="E6" s="297"/>
      <c r="F6" s="297"/>
      <c r="G6" s="297"/>
      <c r="H6" s="297"/>
      <c r="I6" s="297"/>
      <c r="J6" s="297"/>
      <c r="K6" s="288"/>
    </row>
    <row r="7" spans="1:12" s="287" customFormat="1" ht="15" customHeight="1">
      <c r="A7" s="264" t="s">
        <v>616</v>
      </c>
      <c r="B7" s="174" t="s">
        <v>617</v>
      </c>
      <c r="C7" s="174"/>
      <c r="D7" s="264"/>
      <c r="E7" s="265"/>
      <c r="F7" s="265"/>
      <c r="G7" s="265"/>
      <c r="H7" s="266"/>
      <c r="I7" s="267"/>
      <c r="J7" s="267"/>
      <c r="K7" s="288"/>
    </row>
    <row r="8" spans="1:12" ht="161">
      <c r="A8" s="207" t="s">
        <v>618</v>
      </c>
      <c r="B8" s="26" t="s">
        <v>619</v>
      </c>
      <c r="C8" s="26" t="s">
        <v>997</v>
      </c>
      <c r="D8" s="207" t="s">
        <v>26</v>
      </c>
      <c r="E8" s="207" t="s">
        <v>20</v>
      </c>
      <c r="F8" s="207" t="s">
        <v>773</v>
      </c>
      <c r="G8" s="207" t="s">
        <v>579</v>
      </c>
      <c r="H8" s="208" t="s">
        <v>769</v>
      </c>
      <c r="I8" s="93" t="s">
        <v>1336</v>
      </c>
      <c r="J8" s="208" t="s">
        <v>1295</v>
      </c>
      <c r="K8" s="298"/>
    </row>
    <row r="9" spans="1:12" ht="253">
      <c r="A9" s="207" t="s">
        <v>621</v>
      </c>
      <c r="B9" s="26" t="s">
        <v>622</v>
      </c>
      <c r="C9" s="26" t="s">
        <v>623</v>
      </c>
      <c r="D9" s="207" t="s">
        <v>26</v>
      </c>
      <c r="E9" s="207" t="s">
        <v>20</v>
      </c>
      <c r="F9" s="207"/>
      <c r="G9" s="207" t="s">
        <v>579</v>
      </c>
      <c r="H9" s="121" t="s">
        <v>770</v>
      </c>
      <c r="I9" s="92" t="s">
        <v>1322</v>
      </c>
      <c r="J9" s="208" t="s">
        <v>1295</v>
      </c>
      <c r="L9" s="286" t="s">
        <v>818</v>
      </c>
    </row>
    <row r="10" spans="1:12" ht="236.25">
      <c r="A10" s="207" t="s">
        <v>624</v>
      </c>
      <c r="B10" s="26" t="s">
        <v>625</v>
      </c>
      <c r="C10" s="26" t="s">
        <v>998</v>
      </c>
      <c r="D10" s="207" t="s">
        <v>26</v>
      </c>
      <c r="E10" s="207" t="s">
        <v>20</v>
      </c>
      <c r="F10" s="111" t="s">
        <v>713</v>
      </c>
      <c r="G10" s="207" t="s">
        <v>579</v>
      </c>
      <c r="H10" s="121" t="s">
        <v>1166</v>
      </c>
      <c r="I10" s="107" t="s">
        <v>1323</v>
      </c>
      <c r="J10" s="208" t="s">
        <v>1295</v>
      </c>
      <c r="K10" s="298"/>
    </row>
    <row r="11" spans="1:12" ht="154.5" customHeight="1">
      <c r="A11" s="207" t="s">
        <v>626</v>
      </c>
      <c r="B11" s="26" t="s">
        <v>627</v>
      </c>
      <c r="C11" s="26" t="s">
        <v>628</v>
      </c>
      <c r="D11" s="207" t="s">
        <v>26</v>
      </c>
      <c r="E11" s="207" t="s">
        <v>20</v>
      </c>
      <c r="F11" s="207"/>
      <c r="G11" s="207" t="s">
        <v>579</v>
      </c>
      <c r="H11" s="121" t="s">
        <v>680</v>
      </c>
      <c r="I11" s="93" t="s">
        <v>1324</v>
      </c>
      <c r="J11" s="208" t="s">
        <v>1295</v>
      </c>
      <c r="K11" s="298"/>
    </row>
    <row r="12" spans="1:12" ht="123" customHeight="1">
      <c r="A12" s="207" t="s">
        <v>629</v>
      </c>
      <c r="B12" s="26" t="s">
        <v>630</v>
      </c>
      <c r="C12" s="26" t="s">
        <v>999</v>
      </c>
      <c r="D12" s="207" t="s">
        <v>26</v>
      </c>
      <c r="E12" s="207" t="s">
        <v>20</v>
      </c>
      <c r="F12" s="207"/>
      <c r="G12" s="207" t="s">
        <v>579</v>
      </c>
      <c r="H12" s="93" t="s">
        <v>681</v>
      </c>
      <c r="I12" s="93" t="s">
        <v>1325</v>
      </c>
      <c r="J12" s="208" t="s">
        <v>1295</v>
      </c>
      <c r="K12" s="298"/>
    </row>
    <row r="13" spans="1:12" ht="135">
      <c r="A13" s="207" t="s">
        <v>631</v>
      </c>
      <c r="B13" s="26" t="s">
        <v>632</v>
      </c>
      <c r="C13" s="26" t="s">
        <v>1000</v>
      </c>
      <c r="D13" s="207" t="s">
        <v>26</v>
      </c>
      <c r="E13" s="207" t="s">
        <v>20</v>
      </c>
      <c r="F13" s="24"/>
      <c r="G13" s="207" t="s">
        <v>579</v>
      </c>
      <c r="H13" s="93" t="s">
        <v>1221</v>
      </c>
      <c r="I13" s="93" t="s">
        <v>1167</v>
      </c>
      <c r="J13" s="208" t="s">
        <v>1295</v>
      </c>
      <c r="K13" s="298"/>
    </row>
    <row r="14" spans="1:12" ht="15" customHeight="1">
      <c r="A14" s="299"/>
      <c r="B14" s="300"/>
      <c r="C14" s="300"/>
      <c r="D14" s="299"/>
      <c r="E14" s="299"/>
      <c r="F14" s="301"/>
      <c r="G14" s="299"/>
      <c r="H14" s="302"/>
      <c r="I14" s="302"/>
      <c r="J14" s="303"/>
    </row>
    <row r="15" spans="1:12" ht="15" customHeight="1">
      <c r="A15" s="264" t="s">
        <v>633</v>
      </c>
      <c r="B15" s="174" t="s">
        <v>772</v>
      </c>
      <c r="C15" s="174"/>
      <c r="D15" s="264"/>
      <c r="E15" s="264"/>
      <c r="F15" s="304"/>
      <c r="G15" s="264"/>
      <c r="H15" s="305"/>
      <c r="I15" s="305"/>
      <c r="J15" s="267"/>
    </row>
    <row r="16" spans="1:12" ht="168.75">
      <c r="A16" s="207" t="s">
        <v>634</v>
      </c>
      <c r="B16" s="26" t="s">
        <v>635</v>
      </c>
      <c r="C16" s="26" t="s">
        <v>1001</v>
      </c>
      <c r="D16" s="207" t="s">
        <v>133</v>
      </c>
      <c r="E16" s="207" t="s">
        <v>20</v>
      </c>
      <c r="F16" s="209" t="s">
        <v>568</v>
      </c>
      <c r="G16" s="207" t="s">
        <v>579</v>
      </c>
      <c r="H16" s="121" t="s">
        <v>819</v>
      </c>
      <c r="I16" s="106" t="s">
        <v>1326</v>
      </c>
      <c r="J16" s="208" t="s">
        <v>1295</v>
      </c>
      <c r="K16" s="306"/>
    </row>
    <row r="17" spans="1:11" ht="77.5" customHeight="1">
      <c r="A17" s="207" t="s">
        <v>636</v>
      </c>
      <c r="B17" s="26" t="s">
        <v>1002</v>
      </c>
      <c r="C17" s="26" t="s">
        <v>1003</v>
      </c>
      <c r="D17" s="207" t="s">
        <v>26</v>
      </c>
      <c r="E17" s="207" t="s">
        <v>20</v>
      </c>
      <c r="F17" s="207"/>
      <c r="G17" s="207" t="s">
        <v>579</v>
      </c>
      <c r="H17" s="93" t="s">
        <v>682</v>
      </c>
      <c r="I17" s="92" t="s">
        <v>1200</v>
      </c>
      <c r="J17" s="208" t="s">
        <v>1295</v>
      </c>
    </row>
    <row r="18" spans="1:11" ht="191.25">
      <c r="A18" s="207" t="s">
        <v>637</v>
      </c>
      <c r="B18" s="26" t="s">
        <v>638</v>
      </c>
      <c r="C18" s="26" t="s">
        <v>1004</v>
      </c>
      <c r="D18" s="207" t="s">
        <v>26</v>
      </c>
      <c r="E18" s="207" t="s">
        <v>20</v>
      </c>
      <c r="F18" s="24"/>
      <c r="G18" s="207" t="s">
        <v>579</v>
      </c>
      <c r="H18" s="121" t="s">
        <v>639</v>
      </c>
      <c r="I18" s="121" t="s">
        <v>1327</v>
      </c>
      <c r="J18" s="208" t="s">
        <v>1295</v>
      </c>
      <c r="K18" s="298"/>
    </row>
    <row r="19" spans="1:11" ht="90">
      <c r="A19" s="207" t="s">
        <v>640</v>
      </c>
      <c r="B19" s="26" t="s">
        <v>1005</v>
      </c>
      <c r="C19" s="26" t="s">
        <v>1006</v>
      </c>
      <c r="D19" s="207" t="s">
        <v>107</v>
      </c>
      <c r="E19" s="207" t="s">
        <v>20</v>
      </c>
      <c r="F19" s="207"/>
      <c r="G19" s="207" t="s">
        <v>579</v>
      </c>
      <c r="H19" s="121" t="s">
        <v>704</v>
      </c>
      <c r="I19" s="94" t="s">
        <v>1328</v>
      </c>
      <c r="J19" s="208" t="s">
        <v>1295</v>
      </c>
      <c r="K19" s="298"/>
    </row>
    <row r="20" spans="1:11" ht="101.15" customHeight="1">
      <c r="A20" s="207" t="s">
        <v>641</v>
      </c>
      <c r="B20" s="26" t="s">
        <v>642</v>
      </c>
      <c r="C20" s="26" t="s">
        <v>1007</v>
      </c>
      <c r="D20" s="207" t="s">
        <v>26</v>
      </c>
      <c r="E20" s="207" t="s">
        <v>20</v>
      </c>
      <c r="F20" s="24"/>
      <c r="G20" s="207" t="s">
        <v>579</v>
      </c>
      <c r="H20" s="121" t="s">
        <v>1177</v>
      </c>
      <c r="I20" s="94" t="s">
        <v>1329</v>
      </c>
      <c r="J20" s="208" t="s">
        <v>1295</v>
      </c>
      <c r="K20" s="288">
        <v>1</v>
      </c>
    </row>
    <row r="21" spans="1:11" ht="15" customHeight="1">
      <c r="A21" s="307"/>
      <c r="B21" s="308"/>
      <c r="C21" s="308"/>
      <c r="D21" s="307"/>
      <c r="E21" s="307"/>
      <c r="F21" s="307"/>
      <c r="G21" s="262"/>
      <c r="H21" s="309"/>
      <c r="I21" s="310"/>
      <c r="J21" s="254"/>
    </row>
    <row r="22" spans="1:11" ht="15" customHeight="1">
      <c r="A22" s="259" t="s">
        <v>643</v>
      </c>
      <c r="B22" s="260" t="s">
        <v>644</v>
      </c>
      <c r="C22" s="260"/>
      <c r="D22" s="260"/>
      <c r="E22" s="259"/>
      <c r="F22" s="259"/>
      <c r="G22" s="259"/>
      <c r="H22" s="311"/>
      <c r="I22" s="267"/>
      <c r="J22" s="267"/>
    </row>
    <row r="23" spans="1:11" ht="82.5" customHeight="1">
      <c r="A23" s="207" t="s">
        <v>645</v>
      </c>
      <c r="B23" s="26" t="s">
        <v>646</v>
      </c>
      <c r="C23" s="26" t="s">
        <v>1008</v>
      </c>
      <c r="D23" s="207" t="s">
        <v>26</v>
      </c>
      <c r="E23" s="207" t="s">
        <v>20</v>
      </c>
      <c r="F23" s="207"/>
      <c r="G23" s="207" t="s">
        <v>579</v>
      </c>
      <c r="H23" s="121" t="s">
        <v>683</v>
      </c>
      <c r="I23" s="93" t="s">
        <v>1168</v>
      </c>
      <c r="J23" s="208" t="s">
        <v>1295</v>
      </c>
      <c r="K23" s="288">
        <v>1</v>
      </c>
    </row>
    <row r="24" spans="1:11" ht="102.75" customHeight="1">
      <c r="A24" s="207" t="s">
        <v>647</v>
      </c>
      <c r="B24" s="26" t="s">
        <v>648</v>
      </c>
      <c r="C24" s="26" t="s">
        <v>1009</v>
      </c>
      <c r="D24" s="207" t="s">
        <v>26</v>
      </c>
      <c r="E24" s="207" t="s">
        <v>20</v>
      </c>
      <c r="F24" s="209" t="s">
        <v>713</v>
      </c>
      <c r="G24" s="207" t="s">
        <v>585</v>
      </c>
      <c r="H24" s="121" t="s">
        <v>684</v>
      </c>
      <c r="I24" s="121" t="s">
        <v>1169</v>
      </c>
      <c r="J24" s="208" t="s">
        <v>1295</v>
      </c>
      <c r="K24" s="312">
        <v>3</v>
      </c>
    </row>
    <row r="25" spans="1:11" ht="97.5" customHeight="1">
      <c r="A25" s="207" t="s">
        <v>649</v>
      </c>
      <c r="B25" s="26" t="s">
        <v>1010</v>
      </c>
      <c r="C25" s="26" t="s">
        <v>1011</v>
      </c>
      <c r="D25" s="207" t="s">
        <v>198</v>
      </c>
      <c r="E25" s="207" t="s">
        <v>20</v>
      </c>
      <c r="F25" s="209" t="s">
        <v>199</v>
      </c>
      <c r="G25" s="207" t="s">
        <v>585</v>
      </c>
      <c r="H25" s="121" t="s">
        <v>684</v>
      </c>
      <c r="I25" s="121" t="s">
        <v>1170</v>
      </c>
      <c r="J25" s="208" t="s">
        <v>1295</v>
      </c>
      <c r="K25" s="288">
        <v>3</v>
      </c>
    </row>
    <row r="26" spans="1:11" ht="191.25">
      <c r="A26" s="207" t="s">
        <v>650</v>
      </c>
      <c r="B26" s="26" t="s">
        <v>651</v>
      </c>
      <c r="C26" s="26" t="s">
        <v>1012</v>
      </c>
      <c r="D26" s="207" t="s">
        <v>26</v>
      </c>
      <c r="E26" s="207" t="s">
        <v>20</v>
      </c>
      <c r="F26" s="207"/>
      <c r="G26" s="207" t="s">
        <v>579</v>
      </c>
      <c r="H26" s="121" t="s">
        <v>1222</v>
      </c>
      <c r="I26" s="121" t="s">
        <v>1330</v>
      </c>
      <c r="J26" s="208" t="s">
        <v>1295</v>
      </c>
      <c r="K26" s="288">
        <v>1</v>
      </c>
    </row>
    <row r="27" spans="1:11" ht="78.75">
      <c r="A27" s="207" t="s">
        <v>652</v>
      </c>
      <c r="B27" s="26" t="s">
        <v>653</v>
      </c>
      <c r="C27" s="26" t="s">
        <v>654</v>
      </c>
      <c r="D27" s="207" t="s">
        <v>107</v>
      </c>
      <c r="E27" s="207" t="s">
        <v>199</v>
      </c>
      <c r="F27" s="209" t="s">
        <v>774</v>
      </c>
      <c r="G27" s="209" t="s">
        <v>579</v>
      </c>
      <c r="H27" s="121" t="s">
        <v>1178</v>
      </c>
      <c r="I27" s="106" t="s">
        <v>1331</v>
      </c>
      <c r="J27" s="208" t="s">
        <v>1295</v>
      </c>
      <c r="K27" s="313">
        <v>1</v>
      </c>
    </row>
    <row r="28" spans="1:11" ht="110.15" customHeight="1">
      <c r="A28" s="207" t="s">
        <v>655</v>
      </c>
      <c r="B28" s="26" t="s">
        <v>656</v>
      </c>
      <c r="C28" s="26" t="s">
        <v>1013</v>
      </c>
      <c r="D28" s="207" t="s">
        <v>107</v>
      </c>
      <c r="E28" s="207" t="s">
        <v>20</v>
      </c>
      <c r="F28" s="24"/>
      <c r="G28" s="207" t="s">
        <v>579</v>
      </c>
      <c r="H28" s="121" t="s">
        <v>685</v>
      </c>
      <c r="I28" s="93" t="s">
        <v>1332</v>
      </c>
      <c r="J28" s="208" t="s">
        <v>1295</v>
      </c>
      <c r="K28" s="288">
        <v>1</v>
      </c>
    </row>
    <row r="29" spans="1:11" s="315" customFormat="1" ht="15" customHeight="1">
      <c r="A29" s="261"/>
      <c r="B29" s="261"/>
      <c r="C29" s="270"/>
      <c r="D29" s="271"/>
      <c r="E29" s="270"/>
      <c r="F29" s="270"/>
      <c r="G29" s="270"/>
      <c r="H29" s="272"/>
      <c r="I29" s="272"/>
      <c r="J29" s="272"/>
      <c r="K29" s="314"/>
    </row>
    <row r="30" spans="1:11" s="315" customFormat="1">
      <c r="A30" s="261"/>
      <c r="B30" s="261"/>
      <c r="C30" s="270"/>
      <c r="D30" s="271"/>
      <c r="E30" s="270"/>
      <c r="F30" s="270"/>
      <c r="G30" s="270"/>
      <c r="H30" s="272"/>
      <c r="I30" s="272"/>
      <c r="J30" s="272"/>
      <c r="K30" s="314"/>
    </row>
    <row r="31" spans="1:11" s="315" customFormat="1">
      <c r="A31" s="259" t="s">
        <v>657</v>
      </c>
      <c r="B31" s="260" t="s">
        <v>658</v>
      </c>
      <c r="C31" s="270"/>
      <c r="D31" s="271"/>
      <c r="E31" s="270"/>
      <c r="F31" s="270"/>
      <c r="G31" s="270"/>
      <c r="H31" s="272"/>
      <c r="I31" s="272"/>
      <c r="J31" s="272"/>
      <c r="K31" s="314"/>
    </row>
    <row r="32" spans="1:11" ht="45">
      <c r="A32" s="207" t="s">
        <v>659</v>
      </c>
      <c r="B32" s="26" t="s">
        <v>660</v>
      </c>
      <c r="C32" s="26" t="s">
        <v>661</v>
      </c>
      <c r="D32" s="207" t="s">
        <v>26</v>
      </c>
      <c r="E32" s="26" t="s">
        <v>20</v>
      </c>
      <c r="F32" s="26"/>
      <c r="G32" s="207" t="s">
        <v>585</v>
      </c>
      <c r="H32" s="208" t="s">
        <v>1333</v>
      </c>
      <c r="I32" s="109" t="s">
        <v>1223</v>
      </c>
      <c r="J32" s="208" t="s">
        <v>570</v>
      </c>
      <c r="K32" s="316"/>
    </row>
    <row r="33" spans="1:11" ht="139.5" customHeight="1">
      <c r="A33" s="207" t="s">
        <v>662</v>
      </c>
      <c r="B33" s="26" t="s">
        <v>663</v>
      </c>
      <c r="C33" s="26" t="s">
        <v>664</v>
      </c>
      <c r="D33" s="207" t="s">
        <v>200</v>
      </c>
      <c r="E33" s="26" t="s">
        <v>20</v>
      </c>
      <c r="F33" s="317" t="s">
        <v>665</v>
      </c>
      <c r="G33" s="207" t="s">
        <v>579</v>
      </c>
      <c r="H33" s="93" t="s">
        <v>1181</v>
      </c>
      <c r="I33" s="109" t="s">
        <v>1183</v>
      </c>
      <c r="J33" s="208" t="s">
        <v>570</v>
      </c>
      <c r="K33" s="316"/>
    </row>
    <row r="34" spans="1:11" ht="45">
      <c r="A34" s="318" t="s">
        <v>666</v>
      </c>
      <c r="B34" s="319" t="s">
        <v>667</v>
      </c>
      <c r="C34" s="319" t="s">
        <v>1040</v>
      </c>
      <c r="D34" s="318" t="s">
        <v>107</v>
      </c>
      <c r="E34" s="319" t="s">
        <v>20</v>
      </c>
      <c r="F34" s="319" t="s">
        <v>201</v>
      </c>
      <c r="G34" s="320" t="s">
        <v>23</v>
      </c>
      <c r="H34" s="141" t="s">
        <v>1041</v>
      </c>
      <c r="I34" s="109" t="s">
        <v>1182</v>
      </c>
      <c r="J34" s="208" t="s">
        <v>570</v>
      </c>
    </row>
    <row r="35" spans="1:11" ht="78.75">
      <c r="A35" s="321" t="s">
        <v>668</v>
      </c>
      <c r="B35" s="322" t="s">
        <v>669</v>
      </c>
      <c r="C35" s="322" t="s">
        <v>1029</v>
      </c>
      <c r="D35" s="321" t="s">
        <v>112</v>
      </c>
      <c r="E35" s="322" t="s">
        <v>20</v>
      </c>
      <c r="F35" s="317" t="s">
        <v>670</v>
      </c>
      <c r="G35" s="207" t="s">
        <v>579</v>
      </c>
      <c r="H35" s="208" t="s">
        <v>1184</v>
      </c>
      <c r="I35" s="38" t="s">
        <v>1185</v>
      </c>
      <c r="J35" s="208" t="s">
        <v>570</v>
      </c>
    </row>
    <row r="36" spans="1:11" ht="78.75">
      <c r="A36" s="323" t="s">
        <v>671</v>
      </c>
      <c r="B36" s="324" t="s">
        <v>1031</v>
      </c>
      <c r="C36" s="324" t="s">
        <v>1030</v>
      </c>
      <c r="D36" s="323" t="s">
        <v>112</v>
      </c>
      <c r="E36" s="324" t="s">
        <v>20</v>
      </c>
      <c r="F36" s="324"/>
      <c r="G36" s="207" t="s">
        <v>579</v>
      </c>
      <c r="H36" s="208" t="s">
        <v>1186</v>
      </c>
      <c r="I36" s="26" t="s">
        <v>1187</v>
      </c>
      <c r="J36" s="208" t="s">
        <v>570</v>
      </c>
    </row>
    <row r="37" spans="1:11" ht="154" customHeight="1">
      <c r="A37" s="207" t="s">
        <v>672</v>
      </c>
      <c r="B37" s="26" t="s">
        <v>1032</v>
      </c>
      <c r="C37" s="26" t="s">
        <v>1033</v>
      </c>
      <c r="D37" s="207" t="s">
        <v>112</v>
      </c>
      <c r="E37" s="26" t="s">
        <v>20</v>
      </c>
      <c r="F37" s="317"/>
      <c r="G37" s="207" t="s">
        <v>579</v>
      </c>
      <c r="H37" s="208" t="s">
        <v>1188</v>
      </c>
      <c r="I37" s="38" t="s">
        <v>1334</v>
      </c>
      <c r="J37" s="208" t="s">
        <v>570</v>
      </c>
    </row>
    <row r="38" spans="1:11" ht="60" customHeight="1">
      <c r="A38" s="207" t="s">
        <v>673</v>
      </c>
      <c r="B38" s="26" t="s">
        <v>1034</v>
      </c>
      <c r="C38" s="26" t="s">
        <v>1035</v>
      </c>
      <c r="D38" s="207" t="s">
        <v>26</v>
      </c>
      <c r="E38" s="26" t="s">
        <v>20</v>
      </c>
      <c r="F38" s="317" t="s">
        <v>713</v>
      </c>
      <c r="G38" s="207" t="s">
        <v>579</v>
      </c>
      <c r="H38" s="208" t="s">
        <v>1189</v>
      </c>
      <c r="I38" s="38" t="s">
        <v>1190</v>
      </c>
      <c r="J38" s="208" t="s">
        <v>570</v>
      </c>
    </row>
    <row r="39" spans="1:11" ht="101.25">
      <c r="A39" s="207" t="s">
        <v>674</v>
      </c>
      <c r="B39" s="26" t="s">
        <v>1036</v>
      </c>
      <c r="C39" s="26" t="s">
        <v>1037</v>
      </c>
      <c r="D39" s="207" t="s">
        <v>1038</v>
      </c>
      <c r="E39" s="26" t="s">
        <v>20</v>
      </c>
      <c r="F39" s="26" t="s">
        <v>1039</v>
      </c>
      <c r="G39" s="207" t="s">
        <v>579</v>
      </c>
      <c r="H39" s="208" t="s">
        <v>1191</v>
      </c>
      <c r="I39" s="208" t="s">
        <v>1335</v>
      </c>
      <c r="J39" s="208" t="s">
        <v>570</v>
      </c>
    </row>
    <row r="40" spans="1:11" ht="19.5" customHeight="1">
      <c r="A40" s="325"/>
      <c r="B40" s="325"/>
      <c r="C40" s="325"/>
      <c r="D40" s="325"/>
      <c r="E40" s="325"/>
      <c r="F40" s="325"/>
      <c r="G40" s="325"/>
      <c r="H40" s="326"/>
      <c r="I40" s="326"/>
      <c r="J40" s="325"/>
    </row>
  </sheetData>
  <mergeCells count="9">
    <mergeCell ref="H3:H4"/>
    <mergeCell ref="I3:I4"/>
    <mergeCell ref="J3:J4"/>
    <mergeCell ref="G3:G4"/>
    <mergeCell ref="A3:A4"/>
    <mergeCell ref="B3:B4"/>
    <mergeCell ref="C3:C4"/>
    <mergeCell ref="D3:D4"/>
    <mergeCell ref="E3:F3"/>
  </mergeCells>
  <pageMargins left="0.25" right="0.25" top="0.75" bottom="0.75" header="0.3" footer="0.3"/>
  <pageSetup paperSize="9" scale="68" fitToHeight="0" orientation="landscape" r:id="rId1"/>
  <headerFooter alignWithMargins="0">
    <oddFooter>&amp;C&amp;P</oddFooter>
  </headerFooter>
  <rowBreaks count="4" manualBreakCount="4">
    <brk id="9" max="11" man="1"/>
    <brk id="14" max="11" man="1"/>
    <brk id="20" max="11" man="1"/>
    <brk id="25" max="1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24"/>
  <sheetViews>
    <sheetView zoomScaleNormal="100" zoomScaleSheetLayoutView="55" workbookViewId="0">
      <selection activeCell="I20" sqref="I20"/>
    </sheetView>
  </sheetViews>
  <sheetFormatPr defaultColWidth="8.7265625" defaultRowHeight="11.5"/>
  <cols>
    <col min="1" max="1" width="8.7265625" style="229" customWidth="1"/>
    <col min="2" max="2" width="14.7265625" style="229" customWidth="1"/>
    <col min="3" max="3" width="38.7265625" style="229" customWidth="1"/>
    <col min="4" max="4" width="8.81640625" style="229" customWidth="1"/>
    <col min="5" max="6" width="15.7265625" style="229" customWidth="1"/>
    <col min="7" max="7" width="12.7265625" style="229" customWidth="1"/>
    <col min="8" max="9" width="40.7265625" style="229" customWidth="1"/>
    <col min="10" max="10" width="10.7265625" style="229" customWidth="1"/>
    <col min="11" max="11" width="14.26953125" style="228" customWidth="1"/>
    <col min="12" max="16384" width="8.7265625" style="229"/>
  </cols>
  <sheetData>
    <row r="1" spans="1:13" ht="15" customHeight="1"/>
    <row r="2" spans="1:13" ht="15" customHeight="1">
      <c r="A2" s="289" t="s">
        <v>367</v>
      </c>
      <c r="B2" s="290"/>
      <c r="C2" s="290"/>
      <c r="D2" s="290"/>
      <c r="E2" s="290"/>
      <c r="F2" s="289" t="s">
        <v>820</v>
      </c>
    </row>
    <row r="3" spans="1:13" ht="40" customHeight="1">
      <c r="A3" s="529" t="s">
        <v>1</v>
      </c>
      <c r="B3" s="529" t="s">
        <v>2</v>
      </c>
      <c r="C3" s="529" t="s">
        <v>3</v>
      </c>
      <c r="D3" s="529" t="s">
        <v>56</v>
      </c>
      <c r="E3" s="529" t="s">
        <v>4</v>
      </c>
      <c r="F3" s="529"/>
      <c r="G3" s="539" t="s">
        <v>5</v>
      </c>
      <c r="H3" s="538" t="s">
        <v>6</v>
      </c>
      <c r="I3" s="538" t="s">
        <v>8</v>
      </c>
      <c r="J3" s="538" t="s">
        <v>9</v>
      </c>
      <c r="K3" s="327"/>
    </row>
    <row r="4" spans="1:13" ht="40" customHeight="1">
      <c r="A4" s="529"/>
      <c r="B4" s="529"/>
      <c r="C4" s="529"/>
      <c r="D4" s="529"/>
      <c r="E4" s="210" t="s">
        <v>10</v>
      </c>
      <c r="F4" s="210" t="s">
        <v>11</v>
      </c>
      <c r="G4" s="540"/>
      <c r="H4" s="538"/>
      <c r="I4" s="538"/>
      <c r="J4" s="538"/>
      <c r="K4" s="327"/>
    </row>
    <row r="5" spans="1:13">
      <c r="A5" s="206">
        <v>1</v>
      </c>
      <c r="B5" s="206">
        <v>2</v>
      </c>
      <c r="C5" s="7" t="s">
        <v>14</v>
      </c>
      <c r="D5" s="206">
        <v>4</v>
      </c>
      <c r="E5" s="206">
        <v>5</v>
      </c>
      <c r="F5" s="206">
        <v>6</v>
      </c>
      <c r="G5" s="112">
        <v>7</v>
      </c>
      <c r="H5" s="58">
        <v>8</v>
      </c>
      <c r="I5" s="58">
        <v>9</v>
      </c>
      <c r="J5" s="58">
        <v>10</v>
      </c>
    </row>
    <row r="6" spans="1:13" s="213" customFormat="1">
      <c r="A6" s="216" t="s">
        <v>368</v>
      </c>
      <c r="B6" s="217" t="s">
        <v>564</v>
      </c>
      <c r="C6" s="218"/>
      <c r="D6" s="219"/>
      <c r="E6" s="220"/>
      <c r="F6" s="220"/>
      <c r="G6" s="220"/>
      <c r="H6" s="221"/>
      <c r="I6" s="221"/>
      <c r="J6" s="221"/>
      <c r="K6" s="224"/>
    </row>
    <row r="7" spans="1:13" s="213" customFormat="1">
      <c r="A7" s="232" t="s">
        <v>369</v>
      </c>
      <c r="B7" s="233" t="s">
        <v>563</v>
      </c>
      <c r="C7" s="233"/>
      <c r="D7" s="232"/>
      <c r="E7" s="234"/>
      <c r="F7" s="234"/>
      <c r="G7" s="234"/>
      <c r="H7" s="235"/>
      <c r="I7" s="223"/>
      <c r="J7" s="223"/>
      <c r="K7" s="224"/>
    </row>
    <row r="8" spans="1:13" s="213" customFormat="1" ht="83.15" customHeight="1">
      <c r="A8" s="133" t="s">
        <v>370</v>
      </c>
      <c r="B8" s="95" t="s">
        <v>371</v>
      </c>
      <c r="C8" s="95" t="s">
        <v>1016</v>
      </c>
      <c r="D8" s="133" t="s">
        <v>26</v>
      </c>
      <c r="E8" s="96" t="s">
        <v>246</v>
      </c>
      <c r="F8" s="133" t="s">
        <v>372</v>
      </c>
      <c r="G8" s="27" t="s">
        <v>579</v>
      </c>
      <c r="H8" s="118" t="s">
        <v>1099</v>
      </c>
      <c r="I8" s="118" t="s">
        <v>581</v>
      </c>
      <c r="J8" s="134" t="s">
        <v>1294</v>
      </c>
      <c r="K8" s="224"/>
    </row>
    <row r="9" spans="1:13" s="213" customFormat="1" ht="100.5" customHeight="1">
      <c r="A9" s="133" t="s">
        <v>373</v>
      </c>
      <c r="B9" s="95" t="s">
        <v>374</v>
      </c>
      <c r="C9" s="95" t="s">
        <v>1015</v>
      </c>
      <c r="D9" s="133" t="s">
        <v>26</v>
      </c>
      <c r="E9" s="96" t="s">
        <v>246</v>
      </c>
      <c r="F9" s="133"/>
      <c r="G9" s="27" t="s">
        <v>579</v>
      </c>
      <c r="H9" s="117" t="s">
        <v>1100</v>
      </c>
      <c r="I9" s="160" t="s">
        <v>1101</v>
      </c>
      <c r="J9" s="134" t="s">
        <v>1294</v>
      </c>
      <c r="K9" s="328"/>
    </row>
    <row r="10" spans="1:13" ht="46">
      <c r="A10" s="197" t="s">
        <v>503</v>
      </c>
      <c r="B10" s="106" t="s">
        <v>504</v>
      </c>
      <c r="C10" s="106" t="s">
        <v>505</v>
      </c>
      <c r="D10" s="105" t="s">
        <v>107</v>
      </c>
      <c r="E10" s="105" t="s">
        <v>201</v>
      </c>
      <c r="F10" s="133"/>
      <c r="G10" s="27" t="s">
        <v>579</v>
      </c>
      <c r="H10" s="120" t="s">
        <v>1160</v>
      </c>
      <c r="I10" s="120" t="s">
        <v>1337</v>
      </c>
      <c r="J10" s="120" t="s">
        <v>1296</v>
      </c>
      <c r="L10" s="329"/>
    </row>
    <row r="11" spans="1:13" ht="46">
      <c r="A11" s="197" t="s">
        <v>506</v>
      </c>
      <c r="B11" s="106" t="s">
        <v>507</v>
      </c>
      <c r="C11" s="106" t="s">
        <v>508</v>
      </c>
      <c r="D11" s="105" t="s">
        <v>26</v>
      </c>
      <c r="E11" s="105" t="s">
        <v>201</v>
      </c>
      <c r="F11" s="133" t="s">
        <v>246</v>
      </c>
      <c r="G11" s="27" t="s">
        <v>579</v>
      </c>
      <c r="H11" s="198" t="s">
        <v>1154</v>
      </c>
      <c r="I11" s="199" t="s">
        <v>1155</v>
      </c>
      <c r="J11" s="120" t="s">
        <v>1296</v>
      </c>
      <c r="L11" s="329"/>
    </row>
    <row r="12" spans="1:13" s="213" customFormat="1" ht="122.15" customHeight="1">
      <c r="A12" s="163" t="s">
        <v>509</v>
      </c>
      <c r="B12" s="164" t="s">
        <v>510</v>
      </c>
      <c r="C12" s="164" t="s">
        <v>1110</v>
      </c>
      <c r="D12" s="164" t="s">
        <v>107</v>
      </c>
      <c r="E12" s="163" t="s">
        <v>246</v>
      </c>
      <c r="F12" s="28" t="s">
        <v>201</v>
      </c>
      <c r="G12" s="133" t="s">
        <v>579</v>
      </c>
      <c r="H12" s="154" t="s">
        <v>1096</v>
      </c>
      <c r="I12" s="155" t="s">
        <v>595</v>
      </c>
      <c r="J12" s="156" t="s">
        <v>247</v>
      </c>
      <c r="K12" s="218"/>
      <c r="L12" s="330"/>
      <c r="M12" s="247"/>
    </row>
    <row r="13" spans="1:13" s="337" customFormat="1" ht="15" customHeight="1">
      <c r="A13" s="331"/>
      <c r="B13" s="332"/>
      <c r="C13" s="332"/>
      <c r="D13" s="332"/>
      <c r="E13" s="333"/>
      <c r="F13" s="333"/>
      <c r="G13" s="333"/>
      <c r="H13" s="332"/>
      <c r="I13" s="334"/>
      <c r="J13" s="335"/>
      <c r="K13" s="277"/>
      <c r="L13" s="336"/>
    </row>
    <row r="14" spans="1:13" s="337" customFormat="1">
      <c r="A14" s="338" t="s">
        <v>1196</v>
      </c>
      <c r="B14" s="339" t="s">
        <v>1197</v>
      </c>
      <c r="C14" s="339"/>
      <c r="D14" s="339"/>
      <c r="E14" s="232"/>
      <c r="F14" s="232"/>
      <c r="G14" s="340"/>
      <c r="H14" s="341"/>
      <c r="I14" s="341"/>
      <c r="J14" s="341"/>
      <c r="K14" s="277"/>
    </row>
    <row r="15" spans="1:13" ht="112.5">
      <c r="A15" s="17" t="s">
        <v>511</v>
      </c>
      <c r="B15" s="17" t="s">
        <v>512</v>
      </c>
      <c r="C15" s="17" t="s">
        <v>513</v>
      </c>
      <c r="D15" s="17" t="s">
        <v>514</v>
      </c>
      <c r="E15" s="105" t="s">
        <v>201</v>
      </c>
      <c r="F15" s="133"/>
      <c r="G15" s="133" t="s">
        <v>579</v>
      </c>
      <c r="H15" s="120" t="s">
        <v>1205</v>
      </c>
      <c r="I15" s="120" t="s">
        <v>1337</v>
      </c>
      <c r="J15" s="120" t="s">
        <v>1296</v>
      </c>
      <c r="L15" s="329"/>
    </row>
    <row r="16" spans="1:13" ht="78.75">
      <c r="A16" s="17" t="s">
        <v>515</v>
      </c>
      <c r="B16" s="17" t="s">
        <v>516</v>
      </c>
      <c r="C16" s="17" t="s">
        <v>517</v>
      </c>
      <c r="D16" s="17" t="s">
        <v>26</v>
      </c>
      <c r="E16" s="105" t="s">
        <v>518</v>
      </c>
      <c r="F16" s="133" t="s">
        <v>712</v>
      </c>
      <c r="G16" s="133" t="s">
        <v>585</v>
      </c>
      <c r="H16" s="120" t="s">
        <v>1157</v>
      </c>
      <c r="I16" s="155" t="s">
        <v>1158</v>
      </c>
      <c r="J16" s="120" t="s">
        <v>1296</v>
      </c>
      <c r="L16" s="329"/>
    </row>
    <row r="17" spans="1:12" ht="78.75">
      <c r="A17" s="106" t="s">
        <v>519</v>
      </c>
      <c r="B17" s="106" t="s">
        <v>520</v>
      </c>
      <c r="C17" s="17" t="s">
        <v>521</v>
      </c>
      <c r="D17" s="106" t="s">
        <v>107</v>
      </c>
      <c r="E17" s="105" t="s">
        <v>201</v>
      </c>
      <c r="F17" s="133" t="s">
        <v>522</v>
      </c>
      <c r="G17" s="133" t="s">
        <v>585</v>
      </c>
      <c r="H17" s="120" t="s">
        <v>1157</v>
      </c>
      <c r="I17" s="155" t="s">
        <v>1159</v>
      </c>
      <c r="J17" s="120" t="s">
        <v>1296</v>
      </c>
      <c r="L17" s="329"/>
    </row>
    <row r="18" spans="1:12" ht="56.25">
      <c r="A18" s="342" t="s">
        <v>523</v>
      </c>
      <c r="B18" s="107" t="s">
        <v>524</v>
      </c>
      <c r="C18" s="107" t="s">
        <v>525</v>
      </c>
      <c r="D18" s="133" t="s">
        <v>26</v>
      </c>
      <c r="E18" s="133" t="s">
        <v>201</v>
      </c>
      <c r="F18" s="133"/>
      <c r="G18" s="133" t="s">
        <v>579</v>
      </c>
      <c r="H18" s="134" t="s">
        <v>1338</v>
      </c>
      <c r="I18" s="134" t="s">
        <v>1301</v>
      </c>
      <c r="J18" s="120" t="s">
        <v>1296</v>
      </c>
      <c r="L18" s="329"/>
    </row>
    <row r="19" spans="1:12" ht="156.65" customHeight="1">
      <c r="A19" s="105" t="s">
        <v>526</v>
      </c>
      <c r="B19" s="106" t="s">
        <v>527</v>
      </c>
      <c r="C19" s="106" t="s">
        <v>1014</v>
      </c>
      <c r="D19" s="106" t="s">
        <v>26</v>
      </c>
      <c r="E19" s="105" t="s">
        <v>46</v>
      </c>
      <c r="F19" s="105"/>
      <c r="G19" s="343" t="s">
        <v>579</v>
      </c>
      <c r="H19" s="107" t="s">
        <v>1224</v>
      </c>
      <c r="I19" s="120" t="s">
        <v>1129</v>
      </c>
      <c r="J19" s="137" t="s">
        <v>161</v>
      </c>
      <c r="K19" s="327">
        <v>1</v>
      </c>
      <c r="L19" s="329"/>
    </row>
    <row r="20" spans="1:12" ht="150" customHeight="1">
      <c r="A20" s="105" t="s">
        <v>528</v>
      </c>
      <c r="B20" s="17" t="s">
        <v>529</v>
      </c>
      <c r="C20" s="17" t="s">
        <v>532</v>
      </c>
      <c r="D20" s="17" t="s">
        <v>26</v>
      </c>
      <c r="E20" s="105" t="s">
        <v>199</v>
      </c>
      <c r="F20" s="105"/>
      <c r="G20" s="27" t="s">
        <v>579</v>
      </c>
      <c r="H20" s="134" t="s">
        <v>1339</v>
      </c>
      <c r="I20" s="135" t="s">
        <v>1130</v>
      </c>
      <c r="J20" s="344" t="s">
        <v>193</v>
      </c>
      <c r="K20" s="327">
        <v>1</v>
      </c>
      <c r="L20" s="329"/>
    </row>
    <row r="21" spans="1:12" s="224" customFormat="1" ht="90">
      <c r="A21" s="345" t="s">
        <v>530</v>
      </c>
      <c r="B21" s="107" t="s">
        <v>531</v>
      </c>
      <c r="C21" s="107" t="s">
        <v>533</v>
      </c>
      <c r="D21" s="345" t="s">
        <v>107</v>
      </c>
      <c r="E21" s="133" t="s">
        <v>201</v>
      </c>
      <c r="F21" s="345"/>
      <c r="G21" s="27" t="s">
        <v>579</v>
      </c>
      <c r="H21" s="134" t="s">
        <v>1300</v>
      </c>
      <c r="I21" s="134" t="s">
        <v>1206</v>
      </c>
      <c r="J21" s="120" t="s">
        <v>1296</v>
      </c>
      <c r="K21" s="346"/>
      <c r="L21" s="347"/>
    </row>
    <row r="22" spans="1:12">
      <c r="B22" s="337"/>
      <c r="C22" s="348"/>
      <c r="D22" s="348"/>
      <c r="E22" s="348"/>
      <c r="F22" s="348"/>
      <c r="G22" s="348"/>
      <c r="H22" s="348"/>
      <c r="I22" s="348"/>
      <c r="J22" s="348"/>
      <c r="K22" s="349"/>
      <c r="L22" s="350"/>
    </row>
    <row r="23" spans="1:12" s="239" customFormat="1">
      <c r="B23" s="351"/>
      <c r="C23" s="352"/>
      <c r="D23" s="352"/>
      <c r="E23" s="352"/>
      <c r="F23" s="352"/>
      <c r="G23" s="352"/>
      <c r="H23" s="352"/>
      <c r="I23" s="352"/>
      <c r="J23" s="351"/>
      <c r="K23" s="277"/>
    </row>
    <row r="24" spans="1:12" s="239" customFormat="1">
      <c r="D24" s="239">
        <f>+COUNTIF($K:$K,1)</f>
        <v>2</v>
      </c>
      <c r="E24" s="239">
        <f>+COUNTIF($K:$K,2)</f>
        <v>0</v>
      </c>
      <c r="F24" s="239">
        <f>+COUNTIF($K:$K,3)</f>
        <v>0</v>
      </c>
      <c r="G24" s="239">
        <f>+COUNTIF($K:$K,4)</f>
        <v>0</v>
      </c>
      <c r="K24" s="228">
        <v>5</v>
      </c>
    </row>
  </sheetData>
  <mergeCells count="9">
    <mergeCell ref="H3:H4"/>
    <mergeCell ref="I3:I4"/>
    <mergeCell ref="J3:J4"/>
    <mergeCell ref="G3:G4"/>
    <mergeCell ref="A3:A4"/>
    <mergeCell ref="B3:B4"/>
    <mergeCell ref="C3:C4"/>
    <mergeCell ref="D3:D4"/>
    <mergeCell ref="E3:F3"/>
  </mergeCells>
  <pageMargins left="0.25" right="0.25" top="0.75" bottom="0.75" header="0.3" footer="0.3"/>
  <pageSetup paperSize="9" scale="68" fitToHeight="0" orientation="landscape" r:id="rId1"/>
  <headerFooter>
    <oddFooter>&amp;C&amp;P</oddFooter>
  </headerFooter>
  <rowBreaks count="1" manualBreakCount="1">
    <brk id="13"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28"/>
  <sheetViews>
    <sheetView zoomScaleNormal="100" zoomScaleSheetLayoutView="40" zoomScalePageLayoutView="70" workbookViewId="0">
      <selection activeCell="G10" sqref="G10"/>
    </sheetView>
  </sheetViews>
  <sheetFormatPr defaultColWidth="9.1796875" defaultRowHeight="11.5"/>
  <cols>
    <col min="1" max="1" width="8.7265625" style="375" customWidth="1"/>
    <col min="2" max="2" width="14.7265625" style="375" customWidth="1"/>
    <col min="3" max="3" width="38.7265625" style="375" customWidth="1"/>
    <col min="4" max="4" width="9.1796875" style="375" customWidth="1"/>
    <col min="5" max="6" width="15.7265625" style="375" customWidth="1"/>
    <col min="7" max="7" width="12.7265625" style="375" customWidth="1"/>
    <col min="8" max="8" width="47.81640625" style="375" customWidth="1"/>
    <col min="9" max="9" width="65.81640625" style="375" customWidth="1"/>
    <col min="10" max="10" width="10.7265625" style="213" customWidth="1"/>
    <col min="11" max="11" width="11.81640625" style="228" customWidth="1"/>
    <col min="12" max="16384" width="9.1796875" style="229"/>
  </cols>
  <sheetData>
    <row r="1" spans="1:12" s="213" customFormat="1" ht="15" customHeight="1">
      <c r="K1" s="224"/>
    </row>
    <row r="2" spans="1:12" s="213" customFormat="1">
      <c r="A2" s="214" t="s">
        <v>751</v>
      </c>
      <c r="B2" s="230"/>
      <c r="C2" s="230"/>
      <c r="D2" s="230"/>
      <c r="E2" s="230"/>
      <c r="F2" s="214" t="s">
        <v>820</v>
      </c>
      <c r="G2" s="231"/>
      <c r="H2" s="215"/>
      <c r="I2" s="215"/>
      <c r="J2" s="215"/>
      <c r="K2" s="224"/>
    </row>
    <row r="3" spans="1:12" s="212" customFormat="1" ht="11.5" customHeight="1">
      <c r="A3" s="529" t="s">
        <v>1</v>
      </c>
      <c r="B3" s="529" t="s">
        <v>2</v>
      </c>
      <c r="C3" s="529" t="s">
        <v>3</v>
      </c>
      <c r="D3" s="529" t="s">
        <v>56</v>
      </c>
      <c r="E3" s="529" t="s">
        <v>4</v>
      </c>
      <c r="F3" s="529"/>
      <c r="G3" s="536" t="s">
        <v>5</v>
      </c>
      <c r="H3" s="526" t="s">
        <v>6</v>
      </c>
      <c r="I3" s="526" t="s">
        <v>8</v>
      </c>
      <c r="J3" s="526" t="s">
        <v>9</v>
      </c>
      <c r="K3" s="258"/>
    </row>
    <row r="4" spans="1:12" s="212" customFormat="1" ht="34.5">
      <c r="A4" s="529"/>
      <c r="B4" s="529"/>
      <c r="C4" s="529"/>
      <c r="D4" s="529"/>
      <c r="E4" s="353" t="s">
        <v>10</v>
      </c>
      <c r="F4" s="353" t="s">
        <v>11</v>
      </c>
      <c r="G4" s="537"/>
      <c r="H4" s="526"/>
      <c r="I4" s="526"/>
      <c r="J4" s="526"/>
      <c r="K4" s="258"/>
    </row>
    <row r="5" spans="1:12" s="213" customFormat="1">
      <c r="A5" s="206">
        <v>1</v>
      </c>
      <c r="B5" s="206">
        <v>2</v>
      </c>
      <c r="C5" s="7" t="s">
        <v>14</v>
      </c>
      <c r="D5" s="206">
        <v>4</v>
      </c>
      <c r="E5" s="206">
        <v>5</v>
      </c>
      <c r="F5" s="206">
        <v>6</v>
      </c>
      <c r="G5" s="206">
        <v>7</v>
      </c>
      <c r="H5" s="205">
        <v>8</v>
      </c>
      <c r="I5" s="205">
        <v>9</v>
      </c>
      <c r="J5" s="205">
        <v>10</v>
      </c>
      <c r="K5" s="224"/>
    </row>
    <row r="6" spans="1:12" s="213" customFormat="1">
      <c r="A6" s="216" t="s">
        <v>202</v>
      </c>
      <c r="B6" s="217" t="s">
        <v>707</v>
      </c>
      <c r="C6" s="218"/>
      <c r="D6" s="357"/>
      <c r="E6" s="358"/>
      <c r="F6" s="358"/>
      <c r="G6" s="358"/>
      <c r="H6" s="215"/>
      <c r="I6" s="215"/>
      <c r="J6" s="215"/>
      <c r="K6" s="224"/>
    </row>
    <row r="7" spans="1:12" s="213" customFormat="1">
      <c r="A7" s="232" t="s">
        <v>203</v>
      </c>
      <c r="B7" s="359" t="s">
        <v>708</v>
      </c>
      <c r="C7" s="359"/>
      <c r="D7" s="360"/>
      <c r="E7" s="361"/>
      <c r="F7" s="361"/>
      <c r="G7" s="361"/>
      <c r="H7" s="362"/>
      <c r="I7" s="238"/>
      <c r="J7" s="238"/>
      <c r="K7" s="224"/>
    </row>
    <row r="8" spans="1:12" ht="123" customHeight="1">
      <c r="A8" s="133" t="s">
        <v>204</v>
      </c>
      <c r="B8" s="95" t="s">
        <v>205</v>
      </c>
      <c r="C8" s="95" t="s">
        <v>748</v>
      </c>
      <c r="D8" s="133" t="s">
        <v>26</v>
      </c>
      <c r="E8" s="133" t="s">
        <v>709</v>
      </c>
      <c r="F8" s="133"/>
      <c r="G8" s="133" t="s">
        <v>579</v>
      </c>
      <c r="H8" s="90" t="s">
        <v>1207</v>
      </c>
      <c r="I8" s="89" t="s">
        <v>1165</v>
      </c>
      <c r="J8" s="134" t="s">
        <v>1297</v>
      </c>
      <c r="K8" s="363">
        <v>1</v>
      </c>
      <c r="L8" s="329"/>
    </row>
    <row r="9" spans="1:12" ht="92">
      <c r="A9" s="133" t="s">
        <v>206</v>
      </c>
      <c r="B9" s="95" t="s">
        <v>207</v>
      </c>
      <c r="C9" s="95" t="s">
        <v>750</v>
      </c>
      <c r="D9" s="133" t="s">
        <v>26</v>
      </c>
      <c r="E9" s="133" t="s">
        <v>709</v>
      </c>
      <c r="F9" s="133"/>
      <c r="G9" s="133" t="s">
        <v>579</v>
      </c>
      <c r="H9" s="91" t="s">
        <v>1146</v>
      </c>
      <c r="I9" s="193" t="s">
        <v>1147</v>
      </c>
      <c r="J9" s="134" t="s">
        <v>1297</v>
      </c>
      <c r="K9" s="327">
        <v>1</v>
      </c>
      <c r="L9" s="329"/>
    </row>
    <row r="10" spans="1:12" ht="82" customHeight="1">
      <c r="A10" s="133" t="s">
        <v>208</v>
      </c>
      <c r="B10" s="95" t="s">
        <v>209</v>
      </c>
      <c r="C10" s="95" t="s">
        <v>210</v>
      </c>
      <c r="D10" s="133" t="s">
        <v>26</v>
      </c>
      <c r="E10" s="133" t="s">
        <v>709</v>
      </c>
      <c r="F10" s="133"/>
      <c r="G10" s="133" t="s">
        <v>579</v>
      </c>
      <c r="H10" s="91" t="s">
        <v>1161</v>
      </c>
      <c r="I10" s="194" t="s">
        <v>1162</v>
      </c>
      <c r="J10" s="134" t="s">
        <v>1297</v>
      </c>
      <c r="K10" s="364"/>
      <c r="L10" s="329"/>
    </row>
    <row r="11" spans="1:12" ht="67.5">
      <c r="A11" s="133" t="s">
        <v>211</v>
      </c>
      <c r="B11" s="95" t="s">
        <v>212</v>
      </c>
      <c r="C11" s="95" t="s">
        <v>775</v>
      </c>
      <c r="D11" s="133" t="s">
        <v>26</v>
      </c>
      <c r="E11" s="133" t="s">
        <v>709</v>
      </c>
      <c r="F11" s="133" t="s">
        <v>213</v>
      </c>
      <c r="G11" s="133" t="s">
        <v>579</v>
      </c>
      <c r="H11" s="145" t="s">
        <v>1150</v>
      </c>
      <c r="I11" s="195" t="s">
        <v>747</v>
      </c>
      <c r="J11" s="134" t="s">
        <v>1293</v>
      </c>
      <c r="K11" s="364"/>
      <c r="L11" s="329"/>
    </row>
    <row r="12" spans="1:12">
      <c r="A12" s="365"/>
      <c r="B12" s="366"/>
      <c r="C12" s="366"/>
      <c r="D12" s="365"/>
      <c r="E12" s="365"/>
      <c r="F12" s="365"/>
      <c r="G12" s="365"/>
      <c r="H12" s="367"/>
      <c r="I12" s="367"/>
      <c r="J12" s="215"/>
      <c r="K12" s="364"/>
    </row>
    <row r="13" spans="1:12" s="213" customFormat="1">
      <c r="A13" s="232" t="s">
        <v>214</v>
      </c>
      <c r="B13" s="359" t="s">
        <v>710</v>
      </c>
      <c r="C13" s="359"/>
      <c r="D13" s="360"/>
      <c r="E13" s="360"/>
      <c r="F13" s="360"/>
      <c r="G13" s="227"/>
      <c r="H13" s="238"/>
      <c r="I13" s="238"/>
      <c r="J13" s="238"/>
      <c r="K13" s="364"/>
    </row>
    <row r="14" spans="1:12" s="213" customFormat="1" ht="349.5" customHeight="1">
      <c r="A14" s="133" t="s">
        <v>215</v>
      </c>
      <c r="B14" s="95" t="s">
        <v>216</v>
      </c>
      <c r="C14" s="95" t="s">
        <v>1020</v>
      </c>
      <c r="D14" s="133" t="s">
        <v>697</v>
      </c>
      <c r="E14" s="133" t="s">
        <v>1018</v>
      </c>
      <c r="F14" s="133"/>
      <c r="G14" s="133" t="s">
        <v>579</v>
      </c>
      <c r="H14" s="177" t="s">
        <v>561</v>
      </c>
      <c r="I14" s="118" t="s">
        <v>1302</v>
      </c>
      <c r="J14" s="134" t="s">
        <v>1297</v>
      </c>
      <c r="K14" s="224">
        <v>1</v>
      </c>
      <c r="L14" s="246"/>
    </row>
    <row r="15" spans="1:12" ht="60.65" customHeight="1">
      <c r="A15" s="133" t="s">
        <v>217</v>
      </c>
      <c r="B15" s="95" t="s">
        <v>218</v>
      </c>
      <c r="C15" s="95" t="s">
        <v>1019</v>
      </c>
      <c r="D15" s="133" t="s">
        <v>697</v>
      </c>
      <c r="E15" s="133" t="s">
        <v>1018</v>
      </c>
      <c r="F15" s="88"/>
      <c r="G15" s="192" t="s">
        <v>579</v>
      </c>
      <c r="H15" s="190" t="s">
        <v>1144</v>
      </c>
      <c r="I15" s="191" t="s">
        <v>1145</v>
      </c>
      <c r="J15" s="134" t="s">
        <v>1297</v>
      </c>
      <c r="K15" s="228">
        <v>1</v>
      </c>
      <c r="L15" s="329"/>
    </row>
    <row r="16" spans="1:12" ht="106.5" customHeight="1">
      <c r="A16" s="133" t="s">
        <v>219</v>
      </c>
      <c r="B16" s="95" t="s">
        <v>220</v>
      </c>
      <c r="C16" s="95" t="s">
        <v>1017</v>
      </c>
      <c r="D16" s="133" t="s">
        <v>697</v>
      </c>
      <c r="E16" s="133" t="s">
        <v>709</v>
      </c>
      <c r="F16" s="133" t="s">
        <v>776</v>
      </c>
      <c r="G16" s="192" t="s">
        <v>579</v>
      </c>
      <c r="H16" s="190" t="s">
        <v>1148</v>
      </c>
      <c r="I16" s="191" t="s">
        <v>1149</v>
      </c>
      <c r="J16" s="134" t="s">
        <v>1297</v>
      </c>
      <c r="K16" s="228">
        <v>1</v>
      </c>
      <c r="L16" s="329"/>
    </row>
    <row r="17" spans="1:12">
      <c r="A17" s="368"/>
      <c r="B17" s="369"/>
      <c r="C17" s="369"/>
      <c r="D17" s="370"/>
      <c r="E17" s="370"/>
      <c r="F17" s="370"/>
      <c r="G17" s="370"/>
      <c r="H17" s="371"/>
      <c r="I17" s="367"/>
      <c r="J17" s="215"/>
    </row>
    <row r="18" spans="1:12" s="213" customFormat="1">
      <c r="A18" s="232" t="s">
        <v>221</v>
      </c>
      <c r="B18" s="359" t="s">
        <v>222</v>
      </c>
      <c r="C18" s="359"/>
      <c r="D18" s="359"/>
      <c r="E18" s="360"/>
      <c r="F18" s="360"/>
      <c r="G18" s="360"/>
      <c r="H18" s="362"/>
      <c r="I18" s="238"/>
      <c r="J18" s="238"/>
      <c r="K18" s="224"/>
    </row>
    <row r="19" spans="1:12" ht="45">
      <c r="A19" s="8" t="s">
        <v>223</v>
      </c>
      <c r="B19" s="9" t="s">
        <v>224</v>
      </c>
      <c r="C19" s="9" t="s">
        <v>225</v>
      </c>
      <c r="D19" s="8" t="s">
        <v>107</v>
      </c>
      <c r="E19" s="10" t="s">
        <v>199</v>
      </c>
      <c r="F19" s="10" t="s">
        <v>709</v>
      </c>
      <c r="G19" s="133" t="s">
        <v>579</v>
      </c>
      <c r="H19" s="138" t="s">
        <v>1068</v>
      </c>
      <c r="I19" s="11" t="s">
        <v>1069</v>
      </c>
      <c r="J19" s="136" t="s">
        <v>226</v>
      </c>
      <c r="K19" s="228">
        <v>1</v>
      </c>
      <c r="L19" s="329"/>
    </row>
    <row r="20" spans="1:12" ht="45">
      <c r="A20" s="133" t="s">
        <v>227</v>
      </c>
      <c r="B20" s="95" t="s">
        <v>228</v>
      </c>
      <c r="C20" s="95" t="s">
        <v>229</v>
      </c>
      <c r="D20" s="133" t="s">
        <v>26</v>
      </c>
      <c r="E20" s="133" t="s">
        <v>199</v>
      </c>
      <c r="F20" s="133" t="s">
        <v>709</v>
      </c>
      <c r="G20" s="133" t="s">
        <v>579</v>
      </c>
      <c r="H20" s="138" t="s">
        <v>1068</v>
      </c>
      <c r="I20" s="134" t="s">
        <v>1070</v>
      </c>
      <c r="J20" s="136" t="s">
        <v>226</v>
      </c>
      <c r="K20" s="228">
        <v>1</v>
      </c>
      <c r="L20" s="329"/>
    </row>
    <row r="21" spans="1:12">
      <c r="A21" s="372"/>
      <c r="B21" s="373"/>
      <c r="C21" s="366"/>
      <c r="D21" s="365"/>
      <c r="E21" s="365"/>
      <c r="F21" s="365"/>
      <c r="G21" s="365"/>
      <c r="H21" s="374"/>
      <c r="I21" s="374"/>
      <c r="J21" s="241"/>
    </row>
    <row r="22" spans="1:12" s="213" customFormat="1">
      <c r="A22" s="216" t="s">
        <v>230</v>
      </c>
      <c r="B22" s="217" t="s">
        <v>711</v>
      </c>
      <c r="C22" s="240"/>
      <c r="D22" s="180"/>
      <c r="E22" s="180"/>
      <c r="F22" s="180"/>
      <c r="G22" s="180"/>
      <c r="H22" s="241"/>
      <c r="I22" s="241"/>
      <c r="J22" s="241"/>
      <c r="K22" s="224"/>
    </row>
    <row r="23" spans="1:12" ht="123.75">
      <c r="A23" s="133" t="s">
        <v>231</v>
      </c>
      <c r="B23" s="95" t="s">
        <v>232</v>
      </c>
      <c r="C23" s="12" t="s">
        <v>233</v>
      </c>
      <c r="D23" s="13" t="s">
        <v>133</v>
      </c>
      <c r="E23" s="133" t="s">
        <v>709</v>
      </c>
      <c r="F23" s="13"/>
      <c r="G23" s="133" t="s">
        <v>585</v>
      </c>
      <c r="H23" s="120" t="s">
        <v>37</v>
      </c>
      <c r="I23" s="109" t="s">
        <v>596</v>
      </c>
      <c r="J23" s="134" t="s">
        <v>63</v>
      </c>
      <c r="K23" s="228">
        <v>3</v>
      </c>
      <c r="L23" s="329"/>
    </row>
    <row r="24" spans="1:12" ht="112.5">
      <c r="A24" s="133" t="s">
        <v>234</v>
      </c>
      <c r="B24" s="95" t="s">
        <v>235</v>
      </c>
      <c r="C24" s="12" t="s">
        <v>236</v>
      </c>
      <c r="D24" s="13" t="s">
        <v>133</v>
      </c>
      <c r="E24" s="13" t="s">
        <v>720</v>
      </c>
      <c r="F24" s="13"/>
      <c r="G24" s="133" t="s">
        <v>585</v>
      </c>
      <c r="H24" s="120" t="s">
        <v>37</v>
      </c>
      <c r="I24" s="109" t="s">
        <v>597</v>
      </c>
      <c r="J24" s="134" t="s">
        <v>63</v>
      </c>
      <c r="K24" s="228">
        <v>3</v>
      </c>
      <c r="L24" s="329"/>
    </row>
    <row r="25" spans="1:12" ht="168.75">
      <c r="A25" s="133" t="s">
        <v>237</v>
      </c>
      <c r="B25" s="95" t="s">
        <v>238</v>
      </c>
      <c r="C25" s="12" t="s">
        <v>239</v>
      </c>
      <c r="D25" s="13" t="s">
        <v>133</v>
      </c>
      <c r="E25" s="133" t="s">
        <v>709</v>
      </c>
      <c r="F25" s="13"/>
      <c r="G25" s="133" t="s">
        <v>585</v>
      </c>
      <c r="H25" s="120" t="s">
        <v>37</v>
      </c>
      <c r="I25" s="109" t="s">
        <v>598</v>
      </c>
      <c r="J25" s="134" t="s">
        <v>63</v>
      </c>
      <c r="K25" s="228">
        <v>3</v>
      </c>
      <c r="L25" s="329"/>
    </row>
    <row r="27" spans="1:12">
      <c r="H27" s="376"/>
    </row>
    <row r="28" spans="1:12" s="239" customFormat="1">
      <c r="A28" s="375"/>
      <c r="B28" s="375"/>
      <c r="C28" s="375"/>
      <c r="D28" s="375"/>
      <c r="E28" s="375"/>
      <c r="F28" s="375"/>
      <c r="G28" s="375"/>
      <c r="H28" s="375"/>
      <c r="I28" s="375"/>
      <c r="J28" s="213"/>
      <c r="K28" s="277"/>
    </row>
  </sheetData>
  <mergeCells count="9">
    <mergeCell ref="H3:H4"/>
    <mergeCell ref="I3:I4"/>
    <mergeCell ref="J3:J4"/>
    <mergeCell ref="A3:A4"/>
    <mergeCell ref="B3:B4"/>
    <mergeCell ref="C3:C4"/>
    <mergeCell ref="D3:D4"/>
    <mergeCell ref="E3:F3"/>
    <mergeCell ref="G3:G4"/>
  </mergeCells>
  <pageMargins left="0.25" right="0.25" top="0.75" bottom="0.75" header="0.3" footer="0.3"/>
  <pageSetup paperSize="9" scale="61" fitToHeight="0" orientation="landscape" r:id="rId1"/>
  <headerFooter>
    <oddFooter>&amp;C&amp;P</oddFooter>
  </headerFooter>
  <rowBreaks count="2" manualBreakCount="2">
    <brk id="12" max="11" man="1"/>
    <brk id="21" max="1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33"/>
  <sheetViews>
    <sheetView topLeftCell="A27" zoomScaleNormal="100" zoomScaleSheetLayoutView="100" zoomScalePageLayoutView="55" workbookViewId="0">
      <selection activeCell="J30" sqref="A30:J30"/>
    </sheetView>
  </sheetViews>
  <sheetFormatPr defaultColWidth="8.7265625" defaultRowHeight="11.5"/>
  <cols>
    <col min="1" max="1" width="8.7265625" style="229" customWidth="1"/>
    <col min="2" max="2" width="14.7265625" style="229" customWidth="1"/>
    <col min="3" max="3" width="38.7265625" style="229" customWidth="1"/>
    <col min="4" max="4" width="9.1796875" style="229" customWidth="1"/>
    <col min="5" max="6" width="15.7265625" style="375" customWidth="1"/>
    <col min="7" max="7" width="12.7265625" style="375" customWidth="1"/>
    <col min="8" max="8" width="59" style="375" customWidth="1"/>
    <col min="9" max="9" width="62.54296875" style="375" customWidth="1"/>
    <col min="10" max="10" width="10.7265625" style="375" customWidth="1"/>
    <col min="11" max="11" width="8.7265625" style="228"/>
    <col min="12" max="16384" width="8.7265625" style="229"/>
  </cols>
  <sheetData>
    <row r="1" spans="1:16" s="213" customFormat="1" ht="15" customHeight="1">
      <c r="K1" s="224"/>
    </row>
    <row r="2" spans="1:16" s="213" customFormat="1" ht="15" customHeight="1">
      <c r="A2" s="214" t="s">
        <v>751</v>
      </c>
      <c r="B2" s="230"/>
      <c r="C2" s="230"/>
      <c r="D2" s="230"/>
      <c r="E2" s="230"/>
      <c r="F2" s="214" t="s">
        <v>820</v>
      </c>
      <c r="G2" s="231"/>
      <c r="H2" s="215"/>
      <c r="I2" s="215"/>
      <c r="J2" s="215"/>
      <c r="K2" s="224"/>
    </row>
    <row r="3" spans="1:16" s="213" customFormat="1" ht="40" customHeight="1">
      <c r="A3" s="529" t="s">
        <v>1</v>
      </c>
      <c r="B3" s="529" t="s">
        <v>2</v>
      </c>
      <c r="C3" s="529" t="s">
        <v>3</v>
      </c>
      <c r="D3" s="529" t="s">
        <v>56</v>
      </c>
      <c r="E3" s="529" t="s">
        <v>4</v>
      </c>
      <c r="F3" s="529"/>
      <c r="G3" s="536" t="s">
        <v>5</v>
      </c>
      <c r="H3" s="526" t="s">
        <v>6</v>
      </c>
      <c r="I3" s="526" t="s">
        <v>8</v>
      </c>
      <c r="J3" s="526" t="s">
        <v>9</v>
      </c>
      <c r="K3" s="224"/>
    </row>
    <row r="4" spans="1:16" s="213" customFormat="1" ht="40" customHeight="1">
      <c r="A4" s="529"/>
      <c r="B4" s="529"/>
      <c r="C4" s="529"/>
      <c r="D4" s="529"/>
      <c r="E4" s="353" t="s">
        <v>10</v>
      </c>
      <c r="F4" s="353" t="s">
        <v>11</v>
      </c>
      <c r="G4" s="537"/>
      <c r="H4" s="526"/>
      <c r="I4" s="526"/>
      <c r="J4" s="526"/>
      <c r="K4" s="224"/>
    </row>
    <row r="5" spans="1:16" s="213" customFormat="1" ht="15" customHeight="1">
      <c r="A5" s="206">
        <v>1</v>
      </c>
      <c r="B5" s="206">
        <v>2</v>
      </c>
      <c r="C5" s="7" t="s">
        <v>14</v>
      </c>
      <c r="D5" s="206">
        <v>4</v>
      </c>
      <c r="E5" s="206">
        <v>5</v>
      </c>
      <c r="F5" s="206">
        <v>6</v>
      </c>
      <c r="G5" s="206">
        <v>7</v>
      </c>
      <c r="H5" s="205">
        <v>8</v>
      </c>
      <c r="I5" s="205">
        <v>9</v>
      </c>
      <c r="J5" s="205">
        <v>10</v>
      </c>
      <c r="K5" s="224"/>
    </row>
    <row r="6" spans="1:16" s="213" customFormat="1" ht="15" customHeight="1">
      <c r="A6" s="381" t="s">
        <v>240</v>
      </c>
      <c r="B6" s="382" t="s">
        <v>716</v>
      </c>
      <c r="C6" s="383"/>
      <c r="D6" s="384"/>
      <c r="E6" s="385"/>
      <c r="F6" s="385"/>
      <c r="G6" s="385"/>
      <c r="H6" s="386"/>
      <c r="I6" s="386"/>
      <c r="J6" s="386"/>
      <c r="K6" s="224"/>
    </row>
    <row r="7" spans="1:16" ht="15" customHeight="1">
      <c r="A7" s="387" t="s">
        <v>241</v>
      </c>
      <c r="B7" s="388" t="s">
        <v>242</v>
      </c>
      <c r="C7" s="388"/>
      <c r="D7" s="387"/>
      <c r="E7" s="389"/>
      <c r="F7" s="389"/>
      <c r="G7" s="389"/>
      <c r="H7" s="390"/>
      <c r="I7" s="391"/>
      <c r="J7" s="391"/>
    </row>
    <row r="8" spans="1:16" ht="84.65" customHeight="1">
      <c r="A8" s="114" t="s">
        <v>243</v>
      </c>
      <c r="B8" s="63" t="s">
        <v>244</v>
      </c>
      <c r="C8" s="63" t="s">
        <v>245</v>
      </c>
      <c r="D8" s="114" t="s">
        <v>26</v>
      </c>
      <c r="E8" s="114" t="s">
        <v>246</v>
      </c>
      <c r="F8" s="114" t="s">
        <v>199</v>
      </c>
      <c r="G8" s="114" t="s">
        <v>579</v>
      </c>
      <c r="H8" s="63" t="s">
        <v>1340</v>
      </c>
      <c r="I8" s="157" t="s">
        <v>599</v>
      </c>
      <c r="J8" s="158" t="s">
        <v>247</v>
      </c>
      <c r="K8" s="228">
        <v>1</v>
      </c>
    </row>
    <row r="9" spans="1:16" ht="34.5">
      <c r="A9" s="114" t="s">
        <v>248</v>
      </c>
      <c r="B9" s="63" t="s">
        <v>249</v>
      </c>
      <c r="C9" s="63" t="s">
        <v>250</v>
      </c>
      <c r="D9" s="114" t="s">
        <v>251</v>
      </c>
      <c r="E9" s="114" t="s">
        <v>246</v>
      </c>
      <c r="F9" s="114"/>
      <c r="G9" s="61" t="s">
        <v>585</v>
      </c>
      <c r="H9" s="403" t="s">
        <v>1231</v>
      </c>
      <c r="I9" s="127" t="s">
        <v>600</v>
      </c>
      <c r="J9" s="161" t="s">
        <v>247</v>
      </c>
      <c r="K9" s="228">
        <v>3</v>
      </c>
    </row>
    <row r="10" spans="1:16" s="213" customFormat="1" ht="154" customHeight="1">
      <c r="A10" s="114" t="s">
        <v>252</v>
      </c>
      <c r="B10" s="63" t="s">
        <v>253</v>
      </c>
      <c r="C10" s="63" t="s">
        <v>254</v>
      </c>
      <c r="D10" s="114" t="s">
        <v>107</v>
      </c>
      <c r="E10" s="114" t="s">
        <v>246</v>
      </c>
      <c r="F10" s="114"/>
      <c r="G10" s="61" t="s">
        <v>585</v>
      </c>
      <c r="H10" s="54" t="s">
        <v>1232</v>
      </c>
      <c r="I10" s="127" t="s">
        <v>601</v>
      </c>
      <c r="J10" s="161" t="s">
        <v>247</v>
      </c>
      <c r="K10" s="224"/>
    </row>
    <row r="11" spans="1:16" s="213" customFormat="1" ht="150" customHeight="1">
      <c r="A11" s="133" t="s">
        <v>255</v>
      </c>
      <c r="B11" s="95" t="s">
        <v>256</v>
      </c>
      <c r="C11" s="95" t="s">
        <v>257</v>
      </c>
      <c r="D11" s="133" t="s">
        <v>26</v>
      </c>
      <c r="E11" s="133" t="s">
        <v>1023</v>
      </c>
      <c r="F11" s="133" t="s">
        <v>246</v>
      </c>
      <c r="G11" s="178" t="s">
        <v>579</v>
      </c>
      <c r="H11" s="129" t="s">
        <v>1233</v>
      </c>
      <c r="I11" s="129" t="s">
        <v>1234</v>
      </c>
      <c r="J11" s="136" t="s">
        <v>258</v>
      </c>
      <c r="K11" s="218"/>
      <c r="L11" s="404"/>
      <c r="M11" s="224"/>
      <c r="N11" s="224"/>
      <c r="O11" s="224"/>
      <c r="P11" s="224"/>
    </row>
    <row r="12" spans="1:16">
      <c r="A12" s="180"/>
      <c r="B12" s="240"/>
      <c r="C12" s="240"/>
      <c r="D12" s="180"/>
      <c r="E12" s="365"/>
      <c r="F12" s="365"/>
      <c r="G12" s="365"/>
      <c r="H12" s="371"/>
      <c r="I12" s="371"/>
      <c r="J12" s="371"/>
    </row>
    <row r="13" spans="1:16">
      <c r="A13" s="232" t="s">
        <v>259</v>
      </c>
      <c r="B13" s="359" t="s">
        <v>260</v>
      </c>
      <c r="C13" s="359"/>
      <c r="D13" s="360"/>
      <c r="E13" s="392"/>
      <c r="F13" s="392"/>
      <c r="G13" s="393"/>
      <c r="H13" s="394"/>
      <c r="I13" s="394"/>
      <c r="J13" s="394"/>
    </row>
    <row r="14" spans="1:16" s="213" customFormat="1" ht="96.65" customHeight="1">
      <c r="A14" s="133" t="s">
        <v>261</v>
      </c>
      <c r="B14" s="95" t="s">
        <v>262</v>
      </c>
      <c r="C14" s="95" t="s">
        <v>263</v>
      </c>
      <c r="D14" s="133" t="s">
        <v>26</v>
      </c>
      <c r="E14" s="133" t="s">
        <v>719</v>
      </c>
      <c r="F14" s="133" t="s">
        <v>264</v>
      </c>
      <c r="G14" s="178" t="s">
        <v>579</v>
      </c>
      <c r="H14" s="125" t="s">
        <v>1057</v>
      </c>
      <c r="I14" s="125" t="s">
        <v>1058</v>
      </c>
      <c r="J14" s="136" t="s">
        <v>258</v>
      </c>
      <c r="K14" s="218"/>
      <c r="L14" s="246"/>
    </row>
    <row r="15" spans="1:16" s="213" customFormat="1" ht="96" customHeight="1">
      <c r="A15" s="133" t="s">
        <v>265</v>
      </c>
      <c r="B15" s="95" t="s">
        <v>266</v>
      </c>
      <c r="C15" s="95" t="s">
        <v>267</v>
      </c>
      <c r="D15" s="133" t="s">
        <v>26</v>
      </c>
      <c r="E15" s="133" t="s">
        <v>719</v>
      </c>
      <c r="F15" s="133"/>
      <c r="G15" s="178" t="s">
        <v>579</v>
      </c>
      <c r="H15" s="126" t="s">
        <v>1059</v>
      </c>
      <c r="I15" s="126" t="s">
        <v>1235</v>
      </c>
      <c r="J15" s="137" t="s">
        <v>258</v>
      </c>
      <c r="K15" s="218"/>
      <c r="L15" s="246"/>
    </row>
    <row r="16" spans="1:16" s="213" customFormat="1" ht="119.5" customHeight="1">
      <c r="A16" s="133" t="s">
        <v>268</v>
      </c>
      <c r="B16" s="95" t="s">
        <v>269</v>
      </c>
      <c r="C16" s="95" t="s">
        <v>722</v>
      </c>
      <c r="D16" s="133" t="s">
        <v>107</v>
      </c>
      <c r="E16" s="133" t="s">
        <v>719</v>
      </c>
      <c r="F16" s="133" t="s">
        <v>264</v>
      </c>
      <c r="G16" s="178" t="s">
        <v>579</v>
      </c>
      <c r="H16" s="126" t="s">
        <v>1060</v>
      </c>
      <c r="I16" s="124" t="s">
        <v>1236</v>
      </c>
      <c r="J16" s="137" t="s">
        <v>258</v>
      </c>
      <c r="K16" s="218"/>
      <c r="L16" s="246"/>
    </row>
    <row r="17" spans="1:14" s="213" customFormat="1" ht="130" customHeight="1">
      <c r="A17" s="133" t="s">
        <v>270</v>
      </c>
      <c r="B17" s="95" t="s">
        <v>271</v>
      </c>
      <c r="C17" s="95" t="s">
        <v>272</v>
      </c>
      <c r="D17" s="133" t="s">
        <v>107</v>
      </c>
      <c r="E17" s="133" t="s">
        <v>719</v>
      </c>
      <c r="F17" s="16" t="s">
        <v>273</v>
      </c>
      <c r="G17" s="178" t="s">
        <v>579</v>
      </c>
      <c r="H17" s="129" t="s">
        <v>1061</v>
      </c>
      <c r="I17" s="129" t="s">
        <v>1237</v>
      </c>
      <c r="J17" s="137" t="s">
        <v>258</v>
      </c>
      <c r="K17" s="218"/>
      <c r="L17" s="246"/>
    </row>
    <row r="18" spans="1:14">
      <c r="A18" s="219"/>
      <c r="B18" s="358"/>
      <c r="C18" s="358"/>
      <c r="D18" s="357"/>
      <c r="E18" s="369"/>
      <c r="F18" s="369"/>
      <c r="G18" s="369"/>
      <c r="H18" s="371"/>
      <c r="I18" s="367"/>
      <c r="J18" s="367"/>
    </row>
    <row r="19" spans="1:14">
      <c r="A19" s="232" t="s">
        <v>274</v>
      </c>
      <c r="B19" s="359" t="s">
        <v>717</v>
      </c>
      <c r="C19" s="359"/>
      <c r="D19" s="359"/>
      <c r="E19" s="395"/>
      <c r="F19" s="395"/>
      <c r="G19" s="395"/>
      <c r="H19" s="396"/>
      <c r="I19" s="394"/>
      <c r="J19" s="394"/>
    </row>
    <row r="20" spans="1:14" s="213" customFormat="1" ht="87" customHeight="1">
      <c r="A20" s="133" t="s">
        <v>275</v>
      </c>
      <c r="B20" s="95" t="s">
        <v>276</v>
      </c>
      <c r="C20" s="95" t="s">
        <v>565</v>
      </c>
      <c r="D20" s="133" t="s">
        <v>26</v>
      </c>
      <c r="E20" s="133" t="s">
        <v>719</v>
      </c>
      <c r="F20" s="95"/>
      <c r="G20" s="178" t="s">
        <v>579</v>
      </c>
      <c r="H20" s="113" t="s">
        <v>1062</v>
      </c>
      <c r="I20" s="129" t="s">
        <v>1341</v>
      </c>
      <c r="J20" s="129" t="s">
        <v>258</v>
      </c>
      <c r="K20" s="218">
        <v>1</v>
      </c>
      <c r="L20" s="246"/>
    </row>
    <row r="21" spans="1:14" s="213" customFormat="1" ht="175" customHeight="1">
      <c r="A21" s="133" t="s">
        <v>277</v>
      </c>
      <c r="B21" s="95" t="s">
        <v>278</v>
      </c>
      <c r="C21" s="95" t="s">
        <v>279</v>
      </c>
      <c r="D21" s="133" t="s">
        <v>107</v>
      </c>
      <c r="E21" s="133" t="s">
        <v>719</v>
      </c>
      <c r="F21" s="133" t="s">
        <v>264</v>
      </c>
      <c r="G21" s="178" t="s">
        <v>579</v>
      </c>
      <c r="H21" s="129" t="s">
        <v>1081</v>
      </c>
      <c r="I21" s="129" t="s">
        <v>1238</v>
      </c>
      <c r="J21" s="129" t="s">
        <v>258</v>
      </c>
      <c r="K21" s="218"/>
      <c r="L21" s="246"/>
    </row>
    <row r="22" spans="1:14" s="213" customFormat="1" ht="131.5" customHeight="1">
      <c r="A22" s="133" t="s">
        <v>280</v>
      </c>
      <c r="B22" s="95" t="s">
        <v>281</v>
      </c>
      <c r="C22" s="95" t="s">
        <v>282</v>
      </c>
      <c r="D22" s="133" t="s">
        <v>26</v>
      </c>
      <c r="E22" s="133" t="s">
        <v>1022</v>
      </c>
      <c r="F22" s="133" t="s">
        <v>283</v>
      </c>
      <c r="G22" s="178" t="s">
        <v>23</v>
      </c>
      <c r="H22" s="129" t="s">
        <v>1239</v>
      </c>
      <c r="I22" s="129" t="s">
        <v>1342</v>
      </c>
      <c r="J22" s="129" t="s">
        <v>258</v>
      </c>
      <c r="K22" s="218"/>
      <c r="L22" s="246"/>
    </row>
    <row r="23" spans="1:14" s="213" customFormat="1" ht="65.150000000000006" customHeight="1">
      <c r="A23" s="133" t="s">
        <v>284</v>
      </c>
      <c r="B23" s="95" t="s">
        <v>285</v>
      </c>
      <c r="C23" s="95" t="s">
        <v>286</v>
      </c>
      <c r="D23" s="133" t="s">
        <v>287</v>
      </c>
      <c r="E23" s="105" t="s">
        <v>1021</v>
      </c>
      <c r="F23" s="133" t="s">
        <v>264</v>
      </c>
      <c r="G23" s="133" t="s">
        <v>23</v>
      </c>
      <c r="H23" s="128" t="s">
        <v>23</v>
      </c>
      <c r="I23" s="127" t="s">
        <v>782</v>
      </c>
      <c r="J23" s="169" t="s">
        <v>258</v>
      </c>
      <c r="K23" s="218"/>
      <c r="L23" s="246"/>
    </row>
    <row r="24" spans="1:14" s="213" customFormat="1" ht="84" customHeight="1">
      <c r="A24" s="133" t="s">
        <v>288</v>
      </c>
      <c r="B24" s="95" t="s">
        <v>289</v>
      </c>
      <c r="C24" s="95" t="s">
        <v>286</v>
      </c>
      <c r="D24" s="133" t="s">
        <v>19</v>
      </c>
      <c r="E24" s="105" t="s">
        <v>1021</v>
      </c>
      <c r="F24" s="133" t="s">
        <v>264</v>
      </c>
      <c r="G24" s="133" t="s">
        <v>23</v>
      </c>
      <c r="H24" s="128" t="s">
        <v>23</v>
      </c>
      <c r="I24" s="127" t="s">
        <v>783</v>
      </c>
      <c r="J24" s="169" t="s">
        <v>258</v>
      </c>
      <c r="K24" s="218"/>
      <c r="L24" s="246"/>
    </row>
    <row r="25" spans="1:14" ht="134.25" customHeight="1">
      <c r="A25" s="133" t="s">
        <v>290</v>
      </c>
      <c r="B25" s="95" t="s">
        <v>291</v>
      </c>
      <c r="C25" s="95" t="s">
        <v>292</v>
      </c>
      <c r="D25" s="133" t="s">
        <v>107</v>
      </c>
      <c r="E25" s="133" t="s">
        <v>20</v>
      </c>
      <c r="F25" s="133" t="s">
        <v>264</v>
      </c>
      <c r="G25" s="178" t="s">
        <v>579</v>
      </c>
      <c r="H25" s="129" t="s">
        <v>1163</v>
      </c>
      <c r="I25" s="129" t="s">
        <v>1164</v>
      </c>
      <c r="J25" s="130" t="s">
        <v>258</v>
      </c>
      <c r="K25" s="218"/>
      <c r="L25" s="246"/>
      <c r="M25" s="213"/>
      <c r="N25" s="213"/>
    </row>
    <row r="26" spans="1:14" s="213" customFormat="1" ht="204" customHeight="1">
      <c r="A26" s="133" t="s">
        <v>293</v>
      </c>
      <c r="B26" s="95" t="s">
        <v>294</v>
      </c>
      <c r="C26" s="95" t="s">
        <v>295</v>
      </c>
      <c r="D26" s="133" t="s">
        <v>26</v>
      </c>
      <c r="E26" s="105" t="s">
        <v>1021</v>
      </c>
      <c r="F26" s="133"/>
      <c r="G26" s="178" t="s">
        <v>579</v>
      </c>
      <c r="H26" s="129" t="s">
        <v>1063</v>
      </c>
      <c r="I26" s="129" t="s">
        <v>1064</v>
      </c>
      <c r="J26" s="130" t="s">
        <v>258</v>
      </c>
      <c r="K26" s="218">
        <v>1</v>
      </c>
      <c r="L26" s="246"/>
    </row>
    <row r="27" spans="1:14" s="213" customFormat="1" ht="154" customHeight="1">
      <c r="A27" s="133" t="s">
        <v>296</v>
      </c>
      <c r="B27" s="95" t="s">
        <v>297</v>
      </c>
      <c r="C27" s="95" t="s">
        <v>298</v>
      </c>
      <c r="D27" s="133" t="s">
        <v>26</v>
      </c>
      <c r="E27" s="133" t="s">
        <v>719</v>
      </c>
      <c r="F27" s="16" t="s">
        <v>568</v>
      </c>
      <c r="G27" s="178" t="s">
        <v>579</v>
      </c>
      <c r="H27" s="129" t="s">
        <v>1065</v>
      </c>
      <c r="I27" s="129" t="s">
        <v>1240</v>
      </c>
      <c r="J27" s="129" t="s">
        <v>258</v>
      </c>
      <c r="K27" s="218"/>
      <c r="L27" s="246"/>
    </row>
    <row r="28" spans="1:14" s="337" customFormat="1" ht="15" customHeight="1">
      <c r="A28" s="242"/>
      <c r="B28" s="243"/>
      <c r="C28" s="243"/>
      <c r="D28" s="242"/>
      <c r="E28" s="397"/>
      <c r="F28" s="398"/>
      <c r="G28" s="399"/>
      <c r="H28" s="400"/>
      <c r="I28" s="400"/>
      <c r="J28" s="400"/>
      <c r="K28" s="277"/>
      <c r="L28" s="336"/>
    </row>
    <row r="29" spans="1:14" ht="15" customHeight="1">
      <c r="A29" s="401" t="s">
        <v>718</v>
      </c>
      <c r="B29" s="401"/>
      <c r="C29" s="401"/>
      <c r="D29" s="401"/>
      <c r="E29" s="402"/>
      <c r="F29" s="402"/>
      <c r="G29" s="402"/>
      <c r="H29" s="402"/>
      <c r="I29" s="402"/>
      <c r="J29" s="402"/>
      <c r="L29" s="405"/>
    </row>
    <row r="30" spans="1:14" s="213" customFormat="1" ht="243.65" customHeight="1">
      <c r="A30" s="33" t="s">
        <v>534</v>
      </c>
      <c r="B30" s="17" t="s">
        <v>535</v>
      </c>
      <c r="C30" s="17" t="s">
        <v>536</v>
      </c>
      <c r="D30" s="95" t="s">
        <v>537</v>
      </c>
      <c r="E30" s="133" t="s">
        <v>709</v>
      </c>
      <c r="F30" s="27" t="s">
        <v>777</v>
      </c>
      <c r="G30" s="27" t="s">
        <v>579</v>
      </c>
      <c r="H30" s="134" t="s">
        <v>1241</v>
      </c>
      <c r="I30" s="130" t="s">
        <v>1242</v>
      </c>
      <c r="J30" s="130" t="s">
        <v>258</v>
      </c>
      <c r="K30" s="404"/>
      <c r="L30" s="347"/>
      <c r="M30" s="224"/>
    </row>
    <row r="33" spans="5:11" s="239" customFormat="1">
      <c r="E33" s="375"/>
      <c r="F33" s="375"/>
      <c r="G33" s="375"/>
      <c r="H33" s="375"/>
      <c r="I33" s="375"/>
      <c r="J33" s="375"/>
      <c r="K33" s="228"/>
    </row>
  </sheetData>
  <mergeCells count="9">
    <mergeCell ref="H3:H4"/>
    <mergeCell ref="I3:I4"/>
    <mergeCell ref="J3:J4"/>
    <mergeCell ref="A3:A4"/>
    <mergeCell ref="B3:B4"/>
    <mergeCell ref="C3:C4"/>
    <mergeCell ref="D3:D4"/>
    <mergeCell ref="E3:F3"/>
    <mergeCell ref="G3:G4"/>
  </mergeCells>
  <pageMargins left="0.25" right="0.25" top="0.75" bottom="0.75" header="0.3" footer="0.3"/>
  <pageSetup paperSize="9" scale="68" fitToHeight="0" orientation="landscape" r:id="rId1"/>
  <headerFooter>
    <oddFooter>&amp;C&amp;P</oddFooter>
  </headerFooter>
  <rowBreaks count="4" manualBreakCount="4">
    <brk id="12" max="11" man="1"/>
    <brk id="18" max="11" man="1"/>
    <brk id="23" max="11" man="1"/>
    <brk id="26" max="1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22"/>
  <sheetViews>
    <sheetView zoomScaleNormal="100" zoomScaleSheetLayoutView="40" zoomScalePageLayoutView="55" workbookViewId="0">
      <selection activeCell="G19" sqref="G19"/>
    </sheetView>
  </sheetViews>
  <sheetFormatPr defaultColWidth="8.7265625" defaultRowHeight="11.5"/>
  <cols>
    <col min="1" max="1" width="8.7265625" style="229" customWidth="1"/>
    <col min="2" max="2" width="14.7265625" style="229" customWidth="1"/>
    <col min="3" max="3" width="38.7265625" style="213" customWidth="1"/>
    <col min="4" max="4" width="9.453125" style="213" customWidth="1"/>
    <col min="5" max="6" width="15.7265625" style="213" customWidth="1"/>
    <col min="7" max="7" width="12.7265625" style="213" customWidth="1"/>
    <col min="8" max="8" width="66.54296875" style="375" customWidth="1"/>
    <col min="9" max="9" width="51.1796875" style="375" customWidth="1"/>
    <col min="10" max="10" width="10.7265625" style="213" customWidth="1"/>
    <col min="11" max="11" width="8.7265625" style="228"/>
    <col min="12" max="16384" width="8.7265625" style="229"/>
  </cols>
  <sheetData>
    <row r="1" spans="1:11" ht="15" customHeight="1"/>
    <row r="2" spans="1:11" ht="15" customHeight="1">
      <c r="A2" s="214" t="s">
        <v>752</v>
      </c>
      <c r="B2" s="230"/>
      <c r="C2" s="230"/>
      <c r="D2" s="230"/>
      <c r="E2" s="230"/>
      <c r="F2" s="214" t="s">
        <v>820</v>
      </c>
      <c r="G2" s="231"/>
      <c r="I2" s="367"/>
      <c r="J2" s="215"/>
    </row>
    <row r="3" spans="1:11" s="257" customFormat="1" ht="40" customHeight="1">
      <c r="A3" s="529" t="s">
        <v>1</v>
      </c>
      <c r="B3" s="529" t="s">
        <v>2</v>
      </c>
      <c r="C3" s="529" t="s">
        <v>3</v>
      </c>
      <c r="D3" s="529" t="s">
        <v>56</v>
      </c>
      <c r="E3" s="529" t="s">
        <v>4</v>
      </c>
      <c r="F3" s="529"/>
      <c r="G3" s="536" t="s">
        <v>5</v>
      </c>
      <c r="H3" s="526" t="s">
        <v>6</v>
      </c>
      <c r="I3" s="526" t="s">
        <v>8</v>
      </c>
      <c r="J3" s="526" t="s">
        <v>9</v>
      </c>
      <c r="K3" s="258"/>
    </row>
    <row r="4" spans="1:11" s="257" customFormat="1" ht="40" customHeight="1">
      <c r="A4" s="529"/>
      <c r="B4" s="529"/>
      <c r="C4" s="529"/>
      <c r="D4" s="529"/>
      <c r="E4" s="353" t="s">
        <v>10</v>
      </c>
      <c r="F4" s="353" t="s">
        <v>11</v>
      </c>
      <c r="G4" s="537"/>
      <c r="H4" s="526"/>
      <c r="I4" s="526"/>
      <c r="J4" s="526"/>
      <c r="K4" s="258"/>
    </row>
    <row r="5" spans="1:11" ht="15" customHeight="1">
      <c r="A5" s="206">
        <v>1</v>
      </c>
      <c r="B5" s="206">
        <v>2</v>
      </c>
      <c r="C5" s="7" t="s">
        <v>14</v>
      </c>
      <c r="D5" s="206">
        <v>4</v>
      </c>
      <c r="E5" s="206">
        <v>5</v>
      </c>
      <c r="F5" s="206">
        <v>6</v>
      </c>
      <c r="G5" s="206">
        <v>7</v>
      </c>
      <c r="H5" s="205">
        <v>8</v>
      </c>
      <c r="I5" s="205">
        <v>9</v>
      </c>
      <c r="J5" s="205">
        <v>10</v>
      </c>
      <c r="K5" s="224"/>
    </row>
    <row r="6" spans="1:11" ht="15" customHeight="1">
      <c r="A6" s="216" t="s">
        <v>299</v>
      </c>
      <c r="B6" s="217" t="s">
        <v>300</v>
      </c>
      <c r="C6" s="218"/>
      <c r="D6" s="219"/>
      <c r="E6" s="220"/>
      <c r="F6" s="220"/>
      <c r="G6" s="220"/>
      <c r="H6" s="221"/>
      <c r="I6" s="221"/>
      <c r="J6" s="221"/>
      <c r="K6" s="224"/>
    </row>
    <row r="7" spans="1:11" ht="15" customHeight="1">
      <c r="A7" s="232" t="s">
        <v>301</v>
      </c>
      <c r="B7" s="233" t="s">
        <v>302</v>
      </c>
      <c r="C7" s="233"/>
      <c r="D7" s="232"/>
      <c r="E7" s="234"/>
      <c r="F7" s="234"/>
      <c r="G7" s="234"/>
      <c r="H7" s="377"/>
      <c r="I7" s="378"/>
      <c r="J7" s="223"/>
    </row>
    <row r="8" spans="1:11" ht="92">
      <c r="A8" s="133" t="s">
        <v>303</v>
      </c>
      <c r="B8" s="95" t="s">
        <v>304</v>
      </c>
      <c r="C8" s="95" t="s">
        <v>305</v>
      </c>
      <c r="D8" s="133" t="s">
        <v>26</v>
      </c>
      <c r="E8" s="133" t="s">
        <v>199</v>
      </c>
      <c r="F8" s="34" t="s">
        <v>778</v>
      </c>
      <c r="G8" s="133" t="s">
        <v>579</v>
      </c>
      <c r="H8" s="208" t="s">
        <v>1343</v>
      </c>
      <c r="I8" s="140" t="s">
        <v>734</v>
      </c>
      <c r="J8" s="11" t="s">
        <v>306</v>
      </c>
      <c r="K8" s="228">
        <v>1</v>
      </c>
    </row>
    <row r="9" spans="1:11" ht="140.5" customHeight="1">
      <c r="A9" s="133" t="s">
        <v>307</v>
      </c>
      <c r="B9" s="95" t="s">
        <v>308</v>
      </c>
      <c r="C9" s="95" t="s">
        <v>309</v>
      </c>
      <c r="D9" s="133" t="s">
        <v>198</v>
      </c>
      <c r="E9" s="133" t="s">
        <v>199</v>
      </c>
      <c r="F9" s="16" t="s">
        <v>246</v>
      </c>
      <c r="G9" s="133" t="s">
        <v>579</v>
      </c>
      <c r="H9" s="208" t="s">
        <v>1226</v>
      </c>
      <c r="I9" s="208" t="s">
        <v>1225</v>
      </c>
      <c r="J9" s="134" t="s">
        <v>226</v>
      </c>
      <c r="K9" s="228">
        <v>1</v>
      </c>
    </row>
    <row r="10" spans="1:11" ht="303" customHeight="1">
      <c r="A10" s="133" t="s">
        <v>310</v>
      </c>
      <c r="B10" s="95" t="s">
        <v>311</v>
      </c>
      <c r="C10" s="95" t="s">
        <v>312</v>
      </c>
      <c r="D10" s="133" t="s">
        <v>107</v>
      </c>
      <c r="E10" s="133" t="s">
        <v>199</v>
      </c>
      <c r="F10" s="16" t="s">
        <v>732</v>
      </c>
      <c r="G10" s="133" t="s">
        <v>579</v>
      </c>
      <c r="H10" s="18" t="s">
        <v>1227</v>
      </c>
      <c r="I10" s="18" t="s">
        <v>1344</v>
      </c>
      <c r="J10" s="120" t="s">
        <v>306</v>
      </c>
      <c r="K10" s="228">
        <v>1</v>
      </c>
    </row>
    <row r="11" spans="1:11" ht="245.5" customHeight="1">
      <c r="A11" s="133" t="s">
        <v>313</v>
      </c>
      <c r="B11" s="95" t="s">
        <v>314</v>
      </c>
      <c r="C11" s="95" t="s">
        <v>1028</v>
      </c>
      <c r="D11" s="133" t="s">
        <v>26</v>
      </c>
      <c r="E11" s="16" t="s">
        <v>20</v>
      </c>
      <c r="F11" s="16" t="s">
        <v>779</v>
      </c>
      <c r="G11" s="133" t="s">
        <v>579</v>
      </c>
      <c r="H11" s="120" t="s">
        <v>1345</v>
      </c>
      <c r="I11" s="120" t="s">
        <v>1228</v>
      </c>
      <c r="J11" s="120" t="s">
        <v>620</v>
      </c>
      <c r="K11" s="277">
        <v>1</v>
      </c>
    </row>
    <row r="12" spans="1:11" ht="56.25">
      <c r="A12" s="133" t="s">
        <v>315</v>
      </c>
      <c r="B12" s="95" t="s">
        <v>316</v>
      </c>
      <c r="C12" s="95" t="s">
        <v>1027</v>
      </c>
      <c r="D12" s="133" t="s">
        <v>26</v>
      </c>
      <c r="E12" s="133" t="s">
        <v>199</v>
      </c>
      <c r="F12" s="133" t="s">
        <v>780</v>
      </c>
      <c r="G12" s="133" t="s">
        <v>579</v>
      </c>
      <c r="H12" s="141" t="s">
        <v>1229</v>
      </c>
      <c r="I12" s="142" t="s">
        <v>1131</v>
      </c>
      <c r="J12" s="120" t="s">
        <v>317</v>
      </c>
      <c r="K12" s="277">
        <v>1</v>
      </c>
    </row>
    <row r="13" spans="1:11" ht="258" customHeight="1">
      <c r="A13" s="133" t="s">
        <v>318</v>
      </c>
      <c r="B13" s="95" t="s">
        <v>319</v>
      </c>
      <c r="C13" s="95" t="s">
        <v>320</v>
      </c>
      <c r="D13" s="133" t="s">
        <v>26</v>
      </c>
      <c r="E13" s="133" t="s">
        <v>199</v>
      </c>
      <c r="F13" s="133" t="s">
        <v>733</v>
      </c>
      <c r="G13" s="133" t="s">
        <v>579</v>
      </c>
      <c r="H13" s="208" t="s">
        <v>1132</v>
      </c>
      <c r="I13" s="354" t="s">
        <v>1230</v>
      </c>
      <c r="J13" s="120" t="s">
        <v>226</v>
      </c>
      <c r="K13" s="277">
        <v>1</v>
      </c>
    </row>
    <row r="14" spans="1:11">
      <c r="A14" s="180"/>
      <c r="B14" s="240"/>
      <c r="C14" s="240"/>
      <c r="D14" s="180"/>
      <c r="E14" s="180"/>
      <c r="F14" s="180"/>
      <c r="G14" s="180"/>
      <c r="H14" s="379"/>
      <c r="I14" s="379"/>
      <c r="J14" s="221"/>
    </row>
    <row r="15" spans="1:11">
      <c r="A15" s="232" t="s">
        <v>321</v>
      </c>
      <c r="B15" s="233" t="s">
        <v>322</v>
      </c>
      <c r="C15" s="233"/>
      <c r="D15" s="232"/>
      <c r="E15" s="232"/>
      <c r="F15" s="232"/>
      <c r="G15" s="216"/>
      <c r="H15" s="378"/>
      <c r="I15" s="378"/>
      <c r="J15" s="223"/>
    </row>
    <row r="16" spans="1:11" ht="153" customHeight="1">
      <c r="A16" s="133" t="s">
        <v>323</v>
      </c>
      <c r="B16" s="95" t="s">
        <v>324</v>
      </c>
      <c r="C16" s="95" t="s">
        <v>1194</v>
      </c>
      <c r="D16" s="133" t="s">
        <v>26</v>
      </c>
      <c r="E16" s="133" t="s">
        <v>199</v>
      </c>
      <c r="F16" s="133" t="s">
        <v>736</v>
      </c>
      <c r="G16" s="133" t="s">
        <v>579</v>
      </c>
      <c r="H16" s="120" t="s">
        <v>1346</v>
      </c>
      <c r="I16" s="140" t="s">
        <v>735</v>
      </c>
      <c r="J16" s="120" t="s">
        <v>317</v>
      </c>
      <c r="K16" s="277">
        <v>1</v>
      </c>
    </row>
    <row r="17" spans="1:11" ht="101.25">
      <c r="A17" s="133" t="s">
        <v>325</v>
      </c>
      <c r="B17" s="95" t="s">
        <v>326</v>
      </c>
      <c r="C17" s="95" t="s">
        <v>1026</v>
      </c>
      <c r="D17" s="133" t="s">
        <v>26</v>
      </c>
      <c r="E17" s="133" t="s">
        <v>199</v>
      </c>
      <c r="F17" s="133" t="s">
        <v>327</v>
      </c>
      <c r="G17" s="133" t="s">
        <v>579</v>
      </c>
      <c r="H17" s="143" t="s">
        <v>1072</v>
      </c>
      <c r="I17" s="121" t="s">
        <v>1071</v>
      </c>
      <c r="J17" s="120" t="s">
        <v>317</v>
      </c>
      <c r="K17" s="277">
        <v>1</v>
      </c>
    </row>
    <row r="18" spans="1:11" ht="131.15" customHeight="1">
      <c r="A18" s="133" t="s">
        <v>328</v>
      </c>
      <c r="B18" s="95" t="s">
        <v>329</v>
      </c>
      <c r="C18" s="95" t="s">
        <v>1025</v>
      </c>
      <c r="D18" s="133" t="s">
        <v>26</v>
      </c>
      <c r="E18" s="133" t="s">
        <v>199</v>
      </c>
      <c r="F18" s="133" t="s">
        <v>781</v>
      </c>
      <c r="G18" s="133" t="s">
        <v>579</v>
      </c>
      <c r="H18" s="134" t="s">
        <v>1076</v>
      </c>
      <c r="I18" s="145" t="s">
        <v>1077</v>
      </c>
      <c r="J18" s="120" t="s">
        <v>1298</v>
      </c>
      <c r="K18" s="277"/>
    </row>
    <row r="19" spans="1:11" ht="85" customHeight="1">
      <c r="A19" s="133" t="s">
        <v>330</v>
      </c>
      <c r="B19" s="95" t="s">
        <v>331</v>
      </c>
      <c r="C19" s="95" t="s">
        <v>1024</v>
      </c>
      <c r="D19" s="133" t="s">
        <v>26</v>
      </c>
      <c r="E19" s="133" t="s">
        <v>199</v>
      </c>
      <c r="F19" s="133" t="s">
        <v>332</v>
      </c>
      <c r="G19" s="133" t="s">
        <v>579</v>
      </c>
      <c r="H19" s="120" t="s">
        <v>1078</v>
      </c>
      <c r="I19" s="120" t="s">
        <v>1079</v>
      </c>
      <c r="J19" s="120" t="s">
        <v>317</v>
      </c>
      <c r="K19" s="277">
        <v>1</v>
      </c>
    </row>
    <row r="21" spans="1:11">
      <c r="H21" s="376"/>
    </row>
    <row r="22" spans="1:11" s="239" customFormat="1">
      <c r="C22" s="213"/>
      <c r="D22" s="213"/>
      <c r="E22" s="213"/>
      <c r="F22" s="213"/>
      <c r="G22" s="213"/>
      <c r="H22" s="375"/>
      <c r="I22" s="375"/>
      <c r="J22" s="213"/>
      <c r="K22" s="277">
        <v>11</v>
      </c>
    </row>
  </sheetData>
  <mergeCells count="9">
    <mergeCell ref="H3:H4"/>
    <mergeCell ref="I3:I4"/>
    <mergeCell ref="J3:J4"/>
    <mergeCell ref="A3:A4"/>
    <mergeCell ref="B3:B4"/>
    <mergeCell ref="C3:C4"/>
    <mergeCell ref="D3:D4"/>
    <mergeCell ref="E3:F3"/>
    <mergeCell ref="G3:G4"/>
  </mergeCells>
  <pageMargins left="0.25" right="0.25" top="0.75" bottom="0.75" header="0.3" footer="0.3"/>
  <pageSetup paperSize="9" scale="68" fitToHeight="0" orientation="landscape" r:id="rId1"/>
  <headerFooter>
    <oddFooter>&amp;C&amp;P</oddFooter>
  </headerFooter>
  <rowBreaks count="2" manualBreakCount="2">
    <brk id="10" max="11" man="1"/>
    <brk id="14"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18</vt:i4>
      </vt:variant>
      <vt:variant>
        <vt:lpstr>Įvardytieji diapazonai</vt:lpstr>
      </vt:variant>
      <vt:variant>
        <vt:i4>23</vt:i4>
      </vt:variant>
    </vt:vector>
  </HeadingPairs>
  <TitlesOfParts>
    <vt:vector size="41" baseType="lpstr">
      <vt:lpstr>1.1 tikslas</vt:lpstr>
      <vt:lpstr>1.2 tikslas</vt:lpstr>
      <vt:lpstr>1.3 tikslas</vt:lpstr>
      <vt:lpstr>1.4 tikslas</vt:lpstr>
      <vt:lpstr>1.5 tikslas</vt:lpstr>
      <vt:lpstr>1.6 tikslas</vt:lpstr>
      <vt:lpstr>2.1 tikslas </vt:lpstr>
      <vt:lpstr>2.2 tikslas</vt:lpstr>
      <vt:lpstr>2.3 tikslas</vt:lpstr>
      <vt:lpstr>2.4 tikslas</vt:lpstr>
      <vt:lpstr>2.5 tikslas</vt:lpstr>
      <vt:lpstr>3.1 tikslas</vt:lpstr>
      <vt:lpstr>3.2 tikslas</vt:lpstr>
      <vt:lpstr>3.3 tikslas</vt:lpstr>
      <vt:lpstr>3.4 tikslas</vt:lpstr>
      <vt:lpstr>3.5. tikslas</vt:lpstr>
      <vt:lpstr>4.1 tikslas</vt:lpstr>
      <vt:lpstr>Lapas2</vt:lpstr>
      <vt:lpstr>'3.4 tikslas'!_Toc271728578</vt:lpstr>
      <vt:lpstr>'3.4 tikslas'!_Toc271728579</vt:lpstr>
      <vt:lpstr>'1.1 tikslas'!D_5b14f926_e0ce_4319_a5bf_bfb582860771</vt:lpstr>
      <vt:lpstr>'1.1 tikslas'!D_91669246_7603_42ee_b447_a66b8e640370</vt:lpstr>
      <vt:lpstr>'1.1 tikslas'!D_937c5c4f_429e_4dc2_81e8_a5f279b507b7</vt:lpstr>
      <vt:lpstr>'1.1 tikslas'!D_d18c827b_b450_4a64_866f_d89434594818</vt:lpstr>
      <vt:lpstr>'1.1 tikslas'!Print_Area</vt:lpstr>
      <vt:lpstr>'1.2 tikslas'!Print_Area</vt:lpstr>
      <vt:lpstr>'1.3 tikslas'!Print_Area</vt:lpstr>
      <vt:lpstr>'1.4 tikslas'!Print_Area</vt:lpstr>
      <vt:lpstr>'1.5 tikslas'!Print_Area</vt:lpstr>
      <vt:lpstr>'1.6 tikslas'!Print_Area</vt:lpstr>
      <vt:lpstr>'2.1 tikslas '!Print_Area</vt:lpstr>
      <vt:lpstr>'2.2 tikslas'!Print_Area</vt:lpstr>
      <vt:lpstr>'2.3 tikslas'!Print_Area</vt:lpstr>
      <vt:lpstr>'2.4 tikslas'!Print_Area</vt:lpstr>
      <vt:lpstr>'2.5 tikslas'!Print_Area</vt:lpstr>
      <vt:lpstr>'3.1 tikslas'!Print_Area</vt:lpstr>
      <vt:lpstr>'3.2 tikslas'!Print_Area</vt:lpstr>
      <vt:lpstr>'3.3 tikslas'!Print_Area</vt:lpstr>
      <vt:lpstr>'3.4 tikslas'!Print_Area</vt:lpstr>
      <vt:lpstr>'3.5. tikslas'!Print_Area</vt:lpstr>
      <vt:lpstr>'4.1 tikslas'!Print_Area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2018-08-22T07:02:28Z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