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4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ulenis.pociunas\Desktop\Tadas\"/>
    </mc:Choice>
  </mc:AlternateContent>
  <bookViews>
    <workbookView xWindow="0" yWindow="0" windowWidth="28800" windowHeight="11310"/>
  </bookViews>
  <sheets>
    <sheet name="BFP-1" sheetId="1" r:id="rId1"/>
  </sheets>
  <definedNames>
    <definedName name="_xlnm.Print_Titles" localSheetId="0">'BFP-1'!$46:$46</definedName>
  </definedNames>
  <calcPr calcId="171027"/>
</workbook>
</file>

<file path=xl/calcChain.xml><?xml version="1.0" encoding="utf-8"?>
<calcChain xmlns="http://schemas.openxmlformats.org/spreadsheetml/2006/main">
  <c r="J180" i="1" l="1"/>
  <c r="K180" i="1"/>
  <c r="L180" i="1"/>
  <c r="I180" i="1"/>
  <c r="H181" i="1"/>
  <c r="H182" i="1"/>
  <c r="J101" i="1"/>
  <c r="K101" i="1"/>
  <c r="L101" i="1"/>
  <c r="I101" i="1"/>
  <c r="H104" i="1"/>
  <c r="H105" i="1"/>
  <c r="H72" i="1"/>
  <c r="H73" i="1"/>
  <c r="H74" i="1"/>
  <c r="H180" i="1" l="1"/>
  <c r="H188" i="1" l="1"/>
  <c r="L187" i="1"/>
  <c r="K187" i="1"/>
  <c r="J187" i="1"/>
  <c r="I187" i="1"/>
  <c r="H186" i="1"/>
  <c r="H185" i="1"/>
  <c r="L184" i="1"/>
  <c r="K184" i="1"/>
  <c r="J184" i="1"/>
  <c r="I184" i="1"/>
  <c r="H179" i="1"/>
  <c r="L178" i="1"/>
  <c r="K178" i="1"/>
  <c r="J178" i="1"/>
  <c r="I178" i="1"/>
  <c r="H177" i="1"/>
  <c r="H176" i="1"/>
  <c r="L175" i="1"/>
  <c r="L174" i="1" s="1"/>
  <c r="K175" i="1"/>
  <c r="J175" i="1"/>
  <c r="I175" i="1"/>
  <c r="H172" i="1"/>
  <c r="L171" i="1"/>
  <c r="K171" i="1"/>
  <c r="J171" i="1"/>
  <c r="I171" i="1"/>
  <c r="H170" i="1"/>
  <c r="L169" i="1"/>
  <c r="K169" i="1"/>
  <c r="J169" i="1"/>
  <c r="I169" i="1"/>
  <c r="H167" i="1"/>
  <c r="L166" i="1"/>
  <c r="K166" i="1"/>
  <c r="J166" i="1"/>
  <c r="I166" i="1"/>
  <c r="H165" i="1"/>
  <c r="L164" i="1"/>
  <c r="K164" i="1"/>
  <c r="J164" i="1"/>
  <c r="I164" i="1"/>
  <c r="H163" i="1"/>
  <c r="H162" i="1"/>
  <c r="L161" i="1"/>
  <c r="K161" i="1"/>
  <c r="J161" i="1"/>
  <c r="I161" i="1"/>
  <c r="H158" i="1"/>
  <c r="H157" i="1"/>
  <c r="H156" i="1"/>
  <c r="L155" i="1"/>
  <c r="L154" i="1" s="1"/>
  <c r="K155" i="1"/>
  <c r="J155" i="1"/>
  <c r="J154" i="1" s="1"/>
  <c r="I155" i="1"/>
  <c r="I154" i="1" s="1"/>
  <c r="H153" i="1"/>
  <c r="H152" i="1"/>
  <c r="H151" i="1"/>
  <c r="H150" i="1"/>
  <c r="L149" i="1"/>
  <c r="L148" i="1" s="1"/>
  <c r="K149" i="1"/>
  <c r="K148" i="1" s="1"/>
  <c r="J149" i="1"/>
  <c r="I149" i="1"/>
  <c r="I148" i="1" s="1"/>
  <c r="H147" i="1"/>
  <c r="L146" i="1"/>
  <c r="K146" i="1"/>
  <c r="J146" i="1"/>
  <c r="I146" i="1"/>
  <c r="H145" i="1"/>
  <c r="H144" i="1"/>
  <c r="H143" i="1"/>
  <c r="L142" i="1"/>
  <c r="K142" i="1"/>
  <c r="J142" i="1"/>
  <c r="I142" i="1"/>
  <c r="H141" i="1"/>
  <c r="H140" i="1"/>
  <c r="L139" i="1"/>
  <c r="K139" i="1"/>
  <c r="J139" i="1"/>
  <c r="I139" i="1"/>
  <c r="H138" i="1"/>
  <c r="H137" i="1"/>
  <c r="H136" i="1"/>
  <c r="L135" i="1"/>
  <c r="K135" i="1"/>
  <c r="J135" i="1"/>
  <c r="I135" i="1"/>
  <c r="H134" i="1"/>
  <c r="L133" i="1"/>
  <c r="K133" i="1"/>
  <c r="J133" i="1"/>
  <c r="I133" i="1"/>
  <c r="H129" i="1"/>
  <c r="H128" i="1"/>
  <c r="H127" i="1"/>
  <c r="L126" i="1"/>
  <c r="K126" i="1"/>
  <c r="J126" i="1"/>
  <c r="I126" i="1"/>
  <c r="H125" i="1"/>
  <c r="H124" i="1"/>
  <c r="H123" i="1"/>
  <c r="L122" i="1"/>
  <c r="K122" i="1"/>
  <c r="J122" i="1"/>
  <c r="I122" i="1"/>
  <c r="H119" i="1"/>
  <c r="L118" i="1"/>
  <c r="K118" i="1"/>
  <c r="J118" i="1"/>
  <c r="I118" i="1"/>
  <c r="H117" i="1"/>
  <c r="H116" i="1"/>
  <c r="L115" i="1"/>
  <c r="K115" i="1"/>
  <c r="J115" i="1"/>
  <c r="I115" i="1"/>
  <c r="H112" i="1"/>
  <c r="H111" i="1"/>
  <c r="L110" i="1"/>
  <c r="K110" i="1"/>
  <c r="J110" i="1"/>
  <c r="I110" i="1"/>
  <c r="H109" i="1"/>
  <c r="H108" i="1"/>
  <c r="L107" i="1"/>
  <c r="L106" i="1" s="1"/>
  <c r="K107" i="1"/>
  <c r="J107" i="1"/>
  <c r="I107" i="1"/>
  <c r="H103" i="1"/>
  <c r="H102" i="1"/>
  <c r="H100" i="1"/>
  <c r="H99" i="1"/>
  <c r="L98" i="1"/>
  <c r="K98" i="1"/>
  <c r="J98" i="1"/>
  <c r="I98" i="1"/>
  <c r="H97" i="1"/>
  <c r="H96" i="1"/>
  <c r="L95" i="1"/>
  <c r="K95" i="1"/>
  <c r="J95" i="1"/>
  <c r="I95" i="1"/>
  <c r="H93" i="1"/>
  <c r="H92" i="1"/>
  <c r="L91" i="1"/>
  <c r="L90" i="1" s="1"/>
  <c r="K91" i="1"/>
  <c r="K90" i="1" s="1"/>
  <c r="J91" i="1"/>
  <c r="I91" i="1"/>
  <c r="I90" i="1" s="1"/>
  <c r="H89" i="1"/>
  <c r="L88" i="1"/>
  <c r="K88" i="1"/>
  <c r="J88" i="1"/>
  <c r="I88" i="1"/>
  <c r="H87" i="1"/>
  <c r="H86" i="1"/>
  <c r="H85" i="1"/>
  <c r="L84" i="1"/>
  <c r="K84" i="1"/>
  <c r="J84" i="1"/>
  <c r="I84" i="1"/>
  <c r="H83" i="1"/>
  <c r="H82" i="1"/>
  <c r="L81" i="1"/>
  <c r="K81" i="1"/>
  <c r="J81" i="1"/>
  <c r="I81" i="1"/>
  <c r="H80" i="1"/>
  <c r="H79" i="1"/>
  <c r="L78" i="1"/>
  <c r="K78" i="1"/>
  <c r="J78" i="1"/>
  <c r="I78" i="1"/>
  <c r="H75" i="1"/>
  <c r="H71" i="1"/>
  <c r="H70" i="1"/>
  <c r="H69" i="1"/>
  <c r="H68" i="1"/>
  <c r="L67" i="1"/>
  <c r="K67" i="1"/>
  <c r="J67" i="1"/>
  <c r="J55" i="1" s="1"/>
  <c r="J54" i="1" s="1"/>
  <c r="I67" i="1"/>
  <c r="I55" i="1" s="1"/>
  <c r="H66" i="1"/>
  <c r="H65" i="1"/>
  <c r="H64" i="1"/>
  <c r="H63" i="1"/>
  <c r="H62" i="1"/>
  <c r="H61" i="1"/>
  <c r="H60" i="1"/>
  <c r="H59" i="1"/>
  <c r="H58" i="1"/>
  <c r="H57" i="1"/>
  <c r="H56" i="1"/>
  <c r="H53" i="1"/>
  <c r="L52" i="1"/>
  <c r="K52" i="1"/>
  <c r="J52" i="1"/>
  <c r="I52" i="1"/>
  <c r="H51" i="1"/>
  <c r="H50" i="1"/>
  <c r="L49" i="1"/>
  <c r="K49" i="1"/>
  <c r="J49" i="1"/>
  <c r="I49" i="1"/>
  <c r="I174" i="1" l="1"/>
  <c r="K174" i="1"/>
  <c r="L183" i="1"/>
  <c r="J174" i="1"/>
  <c r="L168" i="1"/>
  <c r="I48" i="1"/>
  <c r="K94" i="1"/>
  <c r="K55" i="1"/>
  <c r="I183" i="1"/>
  <c r="J183" i="1"/>
  <c r="L55" i="1"/>
  <c r="L54" i="1" s="1"/>
  <c r="J160" i="1"/>
  <c r="K114" i="1"/>
  <c r="K113" i="1" s="1"/>
  <c r="K121" i="1"/>
  <c r="K120" i="1" s="1"/>
  <c r="K48" i="1"/>
  <c r="L121" i="1"/>
  <c r="L120" i="1" s="1"/>
  <c r="J114" i="1"/>
  <c r="J113" i="1" s="1"/>
  <c r="L94" i="1"/>
  <c r="K160" i="1"/>
  <c r="J48" i="1"/>
  <c r="J106" i="1"/>
  <c r="K132" i="1"/>
  <c r="H107" i="1"/>
  <c r="H115" i="1"/>
  <c r="L132" i="1"/>
  <c r="L131" i="1" s="1"/>
  <c r="H81" i="1"/>
  <c r="H161" i="1"/>
  <c r="H178" i="1"/>
  <c r="K183" i="1"/>
  <c r="J121" i="1"/>
  <c r="J120" i="1" s="1"/>
  <c r="H88" i="1"/>
  <c r="H139" i="1"/>
  <c r="H101" i="1"/>
  <c r="K106" i="1"/>
  <c r="H135" i="1"/>
  <c r="H166" i="1"/>
  <c r="H49" i="1"/>
  <c r="J168" i="1"/>
  <c r="H98" i="1"/>
  <c r="L173" i="1"/>
  <c r="H171" i="1"/>
  <c r="H67" i="1"/>
  <c r="H169" i="1"/>
  <c r="J77" i="1"/>
  <c r="J76" i="1" s="1"/>
  <c r="L48" i="1"/>
  <c r="H110" i="1"/>
  <c r="I114" i="1"/>
  <c r="I113" i="1" s="1"/>
  <c r="H142" i="1"/>
  <c r="L114" i="1"/>
  <c r="L113" i="1" s="1"/>
  <c r="H146" i="1"/>
  <c r="I94" i="1"/>
  <c r="H187" i="1"/>
  <c r="H118" i="1"/>
  <c r="I132" i="1"/>
  <c r="I131" i="1" s="1"/>
  <c r="H184" i="1"/>
  <c r="H52" i="1"/>
  <c r="L77" i="1"/>
  <c r="L76" i="1" s="1"/>
  <c r="H126" i="1"/>
  <c r="H164" i="1"/>
  <c r="L160" i="1"/>
  <c r="L159" i="1" s="1"/>
  <c r="I54" i="1"/>
  <c r="J94" i="1"/>
  <c r="H95" i="1"/>
  <c r="H122" i="1"/>
  <c r="I121" i="1"/>
  <c r="K77" i="1"/>
  <c r="K76" i="1" s="1"/>
  <c r="H78" i="1"/>
  <c r="I106" i="1"/>
  <c r="J148" i="1"/>
  <c r="H148" i="1" s="1"/>
  <c r="H149" i="1"/>
  <c r="K154" i="1"/>
  <c r="H154" i="1" s="1"/>
  <c r="H155" i="1"/>
  <c r="H84" i="1"/>
  <c r="I77" i="1"/>
  <c r="J90" i="1"/>
  <c r="H91" i="1"/>
  <c r="J132" i="1"/>
  <c r="H133" i="1"/>
  <c r="K168" i="1"/>
  <c r="H175" i="1"/>
  <c r="I160" i="1"/>
  <c r="I168" i="1"/>
  <c r="H55" i="1" l="1"/>
  <c r="J173" i="1"/>
  <c r="K54" i="1"/>
  <c r="K47" i="1" s="1"/>
  <c r="K159" i="1"/>
  <c r="H114" i="1"/>
  <c r="J159" i="1"/>
  <c r="K173" i="1"/>
  <c r="H113" i="1"/>
  <c r="H106" i="1"/>
  <c r="L130" i="1"/>
  <c r="H174" i="1"/>
  <c r="L47" i="1"/>
  <c r="L189" i="1" s="1"/>
  <c r="H94" i="1"/>
  <c r="H48" i="1"/>
  <c r="H168" i="1"/>
  <c r="H160" i="1"/>
  <c r="I159" i="1"/>
  <c r="J131" i="1"/>
  <c r="I76" i="1"/>
  <c r="I47" i="1" s="1"/>
  <c r="H77" i="1"/>
  <c r="H121" i="1"/>
  <c r="I120" i="1"/>
  <c r="H120" i="1" s="1"/>
  <c r="K131" i="1"/>
  <c r="H132" i="1"/>
  <c r="H90" i="1"/>
  <c r="J47" i="1"/>
  <c r="H183" i="1"/>
  <c r="I173" i="1"/>
  <c r="H173" i="1" l="1"/>
  <c r="H54" i="1"/>
  <c r="J130" i="1"/>
  <c r="J189" i="1" s="1"/>
  <c r="H159" i="1"/>
  <c r="H47" i="1"/>
  <c r="K130" i="1"/>
  <c r="K189" i="1" s="1"/>
  <c r="H76" i="1"/>
  <c r="H131" i="1"/>
  <c r="I130" i="1"/>
  <c r="H130" i="1" l="1"/>
  <c r="I189" i="1"/>
  <c r="H189" i="1" s="1"/>
</calcChain>
</file>

<file path=xl/sharedStrings.xml><?xml version="1.0" encoding="utf-8"?>
<sst xmlns="http://schemas.openxmlformats.org/spreadsheetml/2006/main" count="206" uniqueCount="175">
  <si>
    <t xml:space="preserve">Forma patvirtinta </t>
  </si>
  <si>
    <t xml:space="preserve">Vilniaus miesto savivaldybės </t>
  </si>
  <si>
    <t xml:space="preserve">administracijos direktoriaus </t>
  </si>
  <si>
    <t>TVIRTINU</t>
  </si>
  <si>
    <t>(asignavimų valdytojo ar jo įgalioto asmens pareigų pavadinimas)</t>
  </si>
  <si>
    <t>(parašas)</t>
  </si>
  <si>
    <t>(vardas ir pavardė)</t>
  </si>
  <si>
    <t>(data)</t>
  </si>
  <si>
    <t>A.V.</t>
  </si>
  <si>
    <t>(dokumento sudarytojo (įstaigos) pavadinimas)</t>
  </si>
  <si>
    <t>(data ir numeris)</t>
  </si>
  <si>
    <t>(sudarymo vieta)</t>
  </si>
  <si>
    <t>(Asignavimų valdytojo) įstaigos pavadinimas</t>
  </si>
  <si>
    <t>Savivaldybė</t>
  </si>
  <si>
    <t>Departamentas</t>
  </si>
  <si>
    <t>(kodas)</t>
  </si>
  <si>
    <t>Programa / Priemonė:</t>
  </si>
  <si>
    <t>Sąmata:</t>
  </si>
  <si>
    <t>Finansavimo šaltinis:</t>
  </si>
  <si>
    <t>Išlaidų klasifikacija pagal valstybės funkcijas:</t>
  </si>
  <si>
    <t>tūkst. Eur</t>
  </si>
  <si>
    <t>Kodas</t>
  </si>
  <si>
    <t>Sąmatos straipsnių pavadinimas</t>
  </si>
  <si>
    <t>Iš viso</t>
  </si>
  <si>
    <t>I ketv.</t>
  </si>
  <si>
    <t>II ketv.</t>
  </si>
  <si>
    <t>III ketv.</t>
  </si>
  <si>
    <t>IV ketv.</t>
  </si>
  <si>
    <t>IŠLAIDOS</t>
  </si>
  <si>
    <t>Darbo užmokestis ir socialinis draudimas</t>
  </si>
  <si>
    <t>Darbo užmokestis</t>
  </si>
  <si>
    <t>Darbo užmokestis pinigais</t>
  </si>
  <si>
    <t>Pajamos natūra</t>
  </si>
  <si>
    <t>Socialinio draudimo įmokos</t>
  </si>
  <si>
    <t>20.1</t>
  </si>
  <si>
    <t>Šildymas</t>
  </si>
  <si>
    <t>20.2</t>
  </si>
  <si>
    <t>Elektros energija</t>
  </si>
  <si>
    <t>20.3</t>
  </si>
  <si>
    <t>Vandentiekis ir kanalizacija</t>
  </si>
  <si>
    <t>20.4</t>
  </si>
  <si>
    <t>Šiukšlių išvežimas</t>
  </si>
  <si>
    <t>Palūkanos</t>
  </si>
  <si>
    <t>Asignavimų valdytojų sumokėtos palūkanos</t>
  </si>
  <si>
    <t>Savivaldybių sumokėtos palūkanos</t>
  </si>
  <si>
    <t>Subsidijos</t>
  </si>
  <si>
    <t>Subsidijos iš biudžeto lėšų</t>
  </si>
  <si>
    <t>Subsidijos gaminiams</t>
  </si>
  <si>
    <t>Subsidijos gamybai</t>
  </si>
  <si>
    <t>Dotacijos</t>
  </si>
  <si>
    <t>Dotacijos užsienio valstybėms</t>
  </si>
  <si>
    <t>Dotacijos tarptautinėms organizacijoms</t>
  </si>
  <si>
    <t>Socialinės išmokos (pašalpos)</t>
  </si>
  <si>
    <t>Socialinė parama pinigais</t>
  </si>
  <si>
    <t>Socialinė parama natūra</t>
  </si>
  <si>
    <t>Darbdavių socialinė parama</t>
  </si>
  <si>
    <t>Darbdavių socialinė parama pinigais</t>
  </si>
  <si>
    <t>Darbdavių socialinė parama natūra</t>
  </si>
  <si>
    <t>Kitos išlaidos</t>
  </si>
  <si>
    <t>Stipendijoms</t>
  </si>
  <si>
    <t>Pervedamos Europos Sąjungos, kitos tarptautinės finansinės paramos ir bendrojo finansavimo lėšos</t>
  </si>
  <si>
    <t>Materialiojo ir nematerialiojo turto įsigijimo išlaidos</t>
  </si>
  <si>
    <t>Paskolos (grąžintinos)</t>
  </si>
  <si>
    <t>IŠ VISO ASIGNAVIMŲ (2+3)</t>
  </si>
  <si>
    <t>(įstaigos vadovo ar jo įgalioto asmens pareigų pavadinimas)</t>
  </si>
  <si>
    <t xml:space="preserve">         (vardas ir pavardė)</t>
  </si>
  <si>
    <t xml:space="preserve">(įstaigos padalinio, atsakingo už planavimą, vadovo ar jo įgalioto </t>
  </si>
  <si>
    <t xml:space="preserve">          (vardas ir pavardė)</t>
  </si>
  <si>
    <t>asmens pareigų pavadinimas)</t>
  </si>
  <si>
    <r>
      <t>Pastaba.</t>
    </r>
    <r>
      <rPr>
        <sz val="8"/>
        <rFont val="Times New Roman"/>
        <family val="1"/>
        <charset val="186"/>
      </rPr>
      <t xml:space="preserve"> Sąmatos pildomos atskirai iš kiekvieno finansavimo šaltinio.</t>
    </r>
  </si>
  <si>
    <t>Prekių ir paslaugų naudojimo išlaidos</t>
  </si>
  <si>
    <t>Mitybos išlaidos</t>
  </si>
  <si>
    <t>Medikamentų ir medicininių paslaugų įsigijimo išlaidos</t>
  </si>
  <si>
    <t>Ryšių paslaugų įsigijimo išlaidos</t>
  </si>
  <si>
    <t>Aprangos ir patalynės įsigijimo išlaidos</t>
  </si>
  <si>
    <t>Komandiruočių išlaidos</t>
  </si>
  <si>
    <t>Gyvenamųjų vietovių viešojo ūkio išlaidos</t>
  </si>
  <si>
    <t>Materialiojo ir nematerialiojo turto nuomos išlaidos</t>
  </si>
  <si>
    <t>Materialiojo turto paprastojo remonto išlaidos</t>
  </si>
  <si>
    <t>Kvalifikacijos kėlimo išlaidos</t>
  </si>
  <si>
    <t>Ekspertų ir konsultantų paslaugų įsigijimo išlaidos</t>
  </si>
  <si>
    <t>Komunalinių paslaugų įsigijimo išlaidos, iš jų:</t>
  </si>
  <si>
    <t>Informacinių technologijų prekių ir paslaugų įsigijimo išlaidos</t>
  </si>
  <si>
    <t>Reprezentacinės išlaidos</t>
  </si>
  <si>
    <t>Ūkinio inventoriaus įsigijimo išlaidos</t>
  </si>
  <si>
    <t>Kitų prekių ir paslaugų įsigijimo išlaidos</t>
  </si>
  <si>
    <t>Palūkanos nerezidentams</t>
  </si>
  <si>
    <t>Palūkanos rezidentams, kitiems nei valdžios sektorius (tik už tiesioginę skolą)</t>
  </si>
  <si>
    <t>Palūkanos kitiems valdžios sektoriaus subjektams</t>
  </si>
  <si>
    <t>Palūkanos valstybės biudžetui</t>
  </si>
  <si>
    <t>Palūkanos savivaldybių biudžetams</t>
  </si>
  <si>
    <t>Palūkanos nebiudžetiniams fondams</t>
  </si>
  <si>
    <t>Žemės nuoma</t>
  </si>
  <si>
    <t>Dotacijos užsienio valstybėms einamiesiems tikslams</t>
  </si>
  <si>
    <t>Dotacijos užsienio valstybėms turtui įsigyti</t>
  </si>
  <si>
    <t>Dotacijos tarptautinėms organizacijoms einamiesiems tikslams</t>
  </si>
  <si>
    <t>Dotacijos tarptautinėms organizacijoms turtui įsigyti</t>
  </si>
  <si>
    <t>Dotacijos kitiems valdžios sektoriaus subjektams</t>
  </si>
  <si>
    <t>Dotacijos kitiems valdžios sektoriaus subjektams einamiesiems tikslams</t>
  </si>
  <si>
    <t>Dotacijos savivaldybėms einamiesiems tikslams</t>
  </si>
  <si>
    <t>Dotacijos kitiems valdžios sektoriaus subjektams turtui įsigyti</t>
  </si>
  <si>
    <t>Dotacijos savivaldybėms turtui įsigyti</t>
  </si>
  <si>
    <t>Socialinė parama (socialinės paramos pašalpos) ir rentos</t>
  </si>
  <si>
    <t>Kitos išlaidos einamiesiems tikslams</t>
  </si>
  <si>
    <t>Kitos išlaidos kitiems einamiesiems tikslams</t>
  </si>
  <si>
    <t>Kitos išlaidos turtui įsigyti</t>
  </si>
  <si>
    <t>Pervedamos Europos Sąjungos, kitos tarptautinės finansinės paramos ir bendrojo finansavimo lėšos einamiesiems tikslams</t>
  </si>
  <si>
    <t>Pervedamos Europos Sąjungos, kitos tarptautinės finansinės paramos ir bendrojo finansavimo lėšos einamiesiems tikslams savivaldybėms</t>
  </si>
  <si>
    <t>Pervedamos Europos Sąjungos, kitos tarptautinės finansinės paramos ir bendrojo finansavimo lėšos einamiesiems tikslams kitiems valdžios sektoriaus subjektams</t>
  </si>
  <si>
    <t>Pervedamos Europos Sąjungos, kitos tarptautinės finansinės paramos ir bendrojo finansavimo lėšos einamiesiems tikslams ne valdžios sektoriui</t>
  </si>
  <si>
    <t>Pervedamos Europos Sąjungos, kitos tarptautinės finansinės paramos ir bendrojo finansavimo lėšos investicijoms</t>
  </si>
  <si>
    <t>Pervedamos Europos Sąjungos, kitos tarptautinės finansinės paramos ir bendrojo finansavimo lėšos investicijoms, skirtoms savivaldybėms</t>
  </si>
  <si>
    <t>Pervedamos Europos Sąjungos, kitos tarptautinės finansinės paramos ir bendrojo finansavimo lėšos investicijoms kitiems valdžios sektoriaus subjektams</t>
  </si>
  <si>
    <t>Pervedamos Europos Sąjungos, kitos tarptautinės finansinės paramos ir bendrojo finansavimo lėšos investicijoms ne valdžios sektoriui</t>
  </si>
  <si>
    <t>MATERIALIOJO IR NEMATERIALIOJO TURTO ĮSIGIJIMO, FINANSINIO TURTO PADIDĖJIMO IR FINANSINIŲ ĮSIPAREIGOJIMŲ VYKDYMO IŠLAIDOS</t>
  </si>
  <si>
    <t>Ilgalaikio materialiojo turto kūrimo ir įsigijimo išlaidos</t>
  </si>
  <si>
    <t>Žemės įsigijimo išlaidos</t>
  </si>
  <si>
    <t>Pastatų ir statinių įsigijimo išlaidos</t>
  </si>
  <si>
    <t>Gyvenamųjų namų įsigijimo išlaidos</t>
  </si>
  <si>
    <t>Negyvenamųjų pastatų įsigijimo išlaidos</t>
  </si>
  <si>
    <t>Infrastruktūros ir kitų statinių įsigijimo išlaidos</t>
  </si>
  <si>
    <t>Mašinų ir įrenginių įsigijimo išlaidos</t>
  </si>
  <si>
    <t>Transporto priemonių įsigijimo išlaidos</t>
  </si>
  <si>
    <t>Kitų mašinų ir įrenginių įsigijimo išlaidos</t>
  </si>
  <si>
    <t>Kultūros ir kitų vertybių įsigijimo išlaidos</t>
  </si>
  <si>
    <t>Muziejinių vertybių įsigijimo išlaidos</t>
  </si>
  <si>
    <t>Antikvarinių ir kitų meno kūrinių įsigijimo išlaidos</t>
  </si>
  <si>
    <t>Kitų vertybių įsigijimo išlaidos</t>
  </si>
  <si>
    <t>Kito ilgalaikio materialiojo turto įsigijimo išlaidos</t>
  </si>
  <si>
    <t>Nematerialiojo turto kūrimo ir įsigijimo išlaidos</t>
  </si>
  <si>
    <t>Kompiuterinės programinės įrangos ir kompiuterinės programinės įrangos licencijų įsigijimo išlaidos</t>
  </si>
  <si>
    <t>Patentų įsigijimo išlaidos</t>
  </si>
  <si>
    <t>Literatūros ir meno kūrinių įsigijimo išlaidos</t>
  </si>
  <si>
    <t>Kito nematerialiojo turto įsigijimo išlaidos</t>
  </si>
  <si>
    <t>Biologinio turto ir žemės gelmių išteklių įsigijimo išlaidos</t>
  </si>
  <si>
    <t>žemės gelmių išteklių įsigijimo išlaidos</t>
  </si>
  <si>
    <t>Gyvulių ir kitų gyvūnų įsigijimo išlaidos</t>
  </si>
  <si>
    <t>Miškų, vaismedžių ir kitų augalų įsigijimo išlaidos</t>
  </si>
  <si>
    <t>Finansinio turto padidėjimo išlaidos (finansinio turto įsigijimo / investavimo išlaidos)</t>
  </si>
  <si>
    <t>Vidaus finansinio turto padidėjimo išlaidos (investavimo į rezidentus išlaidos)</t>
  </si>
  <si>
    <t>Paskolos (suteiktos rezidentams)</t>
  </si>
  <si>
    <t>Trumpalaikės paskolos (suteiktos rezidentams)</t>
  </si>
  <si>
    <t>Ilgalaikės paskolos (suteiktos rezidentams)</t>
  </si>
  <si>
    <t>Akcijos (įsigytos iš rezidentų)</t>
  </si>
  <si>
    <t>Kitos mokėtinos sumos (suteiktos)</t>
  </si>
  <si>
    <t>Kitos trumpalaikės mokėtinos sumos (suteiktos)</t>
  </si>
  <si>
    <t>Užsienio finansinio turto padidėjimo išlaidos (investavimo į nerezidentus išlaidos)</t>
  </si>
  <si>
    <t xml:space="preserve">Akcijos (įsigytos iš nerezidentų) </t>
  </si>
  <si>
    <t>Finansinių įsipareigojimų vykdymo išlaidos (grąžintos skolos)</t>
  </si>
  <si>
    <t>Vidaus finansinių įsipareigojimų vykdymo išlaidos (kreditoriams rezidentams grąžintos skolos)</t>
  </si>
  <si>
    <t>Trumpalaikės paskolos (grąžintinos)</t>
  </si>
  <si>
    <t>Ilgalaikės paskolos (grąžintinos)</t>
  </si>
  <si>
    <t xml:space="preserve">Akcijos (išpirktos) </t>
  </si>
  <si>
    <t>Užsienio finansinių įsipareigojimų vykdymo išlaidos (kreditoriams nerezidentams grąžintos skolos)</t>
  </si>
  <si>
    <t>Kitos mokėtinos sumos (grąžintos)</t>
  </si>
  <si>
    <t>Kitos trumpalaikės mokėtinos sumos (grąžintos)</t>
  </si>
  <si>
    <t>Transporto išlaikymo ir transporto paslaugų įsigijimo išlaidos</t>
  </si>
  <si>
    <t>Kitos ilgalaikės mokėtinos sumos (grąžintos)</t>
  </si>
  <si>
    <t xml:space="preserve">2018 m.  sausio 4  d. </t>
  </si>
  <si>
    <t>įsakymu Nr.  30-28</t>
  </si>
  <si>
    <t>Švietimo, kultūros ir sporto departamentas</t>
  </si>
  <si>
    <t>2018  m.  PROGRAMOS  SĄMATA</t>
  </si>
  <si>
    <t>Įstaiga</t>
  </si>
  <si>
    <t>01</t>
  </si>
  <si>
    <t>08</t>
  </si>
  <si>
    <t>Alina Kovalevskaja</t>
  </si>
  <si>
    <t>188710061</t>
  </si>
  <si>
    <t>03</t>
  </si>
  <si>
    <t>06020101</t>
  </si>
  <si>
    <t>Švietimo, kultūros ir sporto departamento direktorė</t>
  </si>
  <si>
    <t>2018 m.                                           d.  Nr. A475-             /18(2.2.4.16-KS3)</t>
  </si>
  <si>
    <r>
      <t xml:space="preserve">Švietimo, kultūros ir sporto departamentas,  </t>
    </r>
    <r>
      <rPr>
        <b/>
        <i/>
        <sz val="9"/>
        <color rgb="FFFF0000"/>
        <rFont val="Times New Roman"/>
        <family val="1"/>
        <charset val="186"/>
      </rPr>
      <t>ORGANIZACIJOS PAVADINIMAS</t>
    </r>
  </si>
  <si>
    <t>xxxxxxxxx</t>
  </si>
  <si>
    <t>kūno kultūros ir sporto projektai</t>
  </si>
  <si>
    <r>
      <t>Nr.</t>
    </r>
    <r>
      <rPr>
        <sz val="8"/>
        <color rgb="FFFF0000"/>
        <rFont val="Times New Roman"/>
        <family val="1"/>
      </rPr>
      <t>XX „PROEJKTO PAVADINIMAS“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</si>
</sst>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4" x14ac:knownFonts="1">
    <font>
      <sz val="10"/>
      <name val="Times New Roman Baltic"/>
      <charset val="186"/>
    </font>
    <font>
      <sz val="11"/>
      <color theme="1"/>
      <name val="Calibri"/>
      <family val="2"/>
      <charset val="186"/>
      <scheme val="minor"/>
    </font>
    <font>
      <sz val="10"/>
      <name val="Times New Roman"/>
      <family val="1"/>
      <charset val="186"/>
    </font>
    <font>
      <sz val="8"/>
      <name val="Times New Roman"/>
      <family val="1"/>
      <charset val="186"/>
    </font>
    <font>
      <sz val="9"/>
      <name val="Times New Roman"/>
      <family val="1"/>
      <charset val="186"/>
    </font>
    <font>
      <i/>
      <sz val="8"/>
      <name val="Times New Roman"/>
      <family val="1"/>
      <charset val="186"/>
    </font>
    <font>
      <sz val="10"/>
      <name val="Arial"/>
      <family val="2"/>
      <charset val="186"/>
    </font>
    <font>
      <b/>
      <i/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b/>
      <i/>
      <sz val="9"/>
      <name val="Times New Roman"/>
      <family val="1"/>
      <charset val="186"/>
    </font>
    <font>
      <b/>
      <i/>
      <sz val="7"/>
      <name val="Times New Roman"/>
      <family val="1"/>
      <charset val="186"/>
    </font>
    <font>
      <sz val="7"/>
      <name val="Times New Roman"/>
      <family val="1"/>
      <charset val="186"/>
    </font>
    <font>
      <b/>
      <i/>
      <sz val="8"/>
      <name val="Times New Roman"/>
      <family val="1"/>
      <charset val="186"/>
    </font>
    <font>
      <sz val="8"/>
      <name val="Times New Roman Baltic"/>
      <charset val="186"/>
    </font>
    <font>
      <sz val="9"/>
      <name val="Times New Roman Baltic"/>
      <charset val="186"/>
    </font>
    <font>
      <sz val="10"/>
      <name val="Times New Roman Baltic"/>
      <family val="1"/>
      <charset val="186"/>
    </font>
    <font>
      <b/>
      <sz val="8"/>
      <name val="Times New Roman"/>
      <family val="1"/>
      <charset val="186"/>
    </font>
    <font>
      <u/>
      <sz val="10"/>
      <color indexed="36"/>
      <name val="Times New Roman Baltic"/>
      <charset val="186"/>
    </font>
    <font>
      <u/>
      <sz val="10"/>
      <color indexed="12"/>
      <name val="Times New Roman Baltic"/>
      <charset val="186"/>
    </font>
    <font>
      <sz val="10"/>
      <name val="Times New Roman"/>
      <charset val="186"/>
    </font>
    <font>
      <sz val="10"/>
      <name val="Times New Roman Baltic"/>
      <charset val="186"/>
    </font>
    <font>
      <b/>
      <i/>
      <sz val="9"/>
      <color rgb="FFFF0000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sz val="8"/>
      <color rgb="FFFF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27"/>
        <bgColor indexed="41"/>
      </patternFill>
    </fill>
  </fills>
  <borders count="15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7">
    <xf numFmtId="0" fontId="0" fillId="0" borderId="0"/>
    <xf numFmtId="0" fontId="6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9" fillId="0" borderId="0"/>
    <xf numFmtId="0" fontId="20" fillId="0" borderId="0"/>
  </cellStyleXfs>
  <cellXfs count="140">
    <xf numFmtId="0" fontId="0" fillId="0" borderId="0" xfId="0"/>
    <xf numFmtId="0" fontId="2" fillId="0" borderId="0" xfId="0" applyFont="1" applyAlignment="1" applyProtection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 wrapText="1"/>
    </xf>
    <xf numFmtId="0" fontId="2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center" wrapText="1"/>
    </xf>
    <xf numFmtId="0" fontId="2" fillId="0" borderId="0" xfId="0" applyFont="1" applyBorder="1" applyAlignment="1" applyProtection="1">
      <alignment horizontal="center" vertical="center"/>
    </xf>
    <xf numFmtId="0" fontId="2" fillId="0" borderId="0" xfId="0" applyFont="1" applyBorder="1" applyAlignment="1">
      <alignment horizontal="center" vertical="center"/>
    </xf>
    <xf numFmtId="164" fontId="3" fillId="0" borderId="0" xfId="0" applyNumberFormat="1" applyFont="1" applyBorder="1" applyAlignment="1">
      <alignment horizontal="right" vertical="center"/>
    </xf>
    <xf numFmtId="164" fontId="2" fillId="0" borderId="0" xfId="0" applyNumberFormat="1" applyFont="1" applyBorder="1" applyAlignment="1">
      <alignment horizontal="left" vertical="center"/>
    </xf>
    <xf numFmtId="164" fontId="3" fillId="0" borderId="0" xfId="0" applyNumberFormat="1" applyFont="1" applyBorder="1" applyAlignment="1" applyProtection="1">
      <alignment vertical="center"/>
      <protection locked="0"/>
    </xf>
    <xf numFmtId="0" fontId="2" fillId="0" borderId="0" xfId="0" applyFont="1" applyBorder="1" applyAlignment="1" applyProtection="1">
      <alignment vertical="center"/>
      <protection locked="0"/>
    </xf>
    <xf numFmtId="0" fontId="2" fillId="0" borderId="1" xfId="0" applyFont="1" applyBorder="1" applyAlignment="1" applyProtection="1">
      <alignment vertical="center"/>
      <protection locked="0"/>
    </xf>
    <xf numFmtId="164" fontId="3" fillId="0" borderId="1" xfId="0" quotePrefix="1" applyNumberFormat="1" applyFont="1" applyBorder="1" applyAlignment="1" applyProtection="1">
      <alignment horizontal="center" vertical="center"/>
    </xf>
    <xf numFmtId="164" fontId="3" fillId="0" borderId="0" xfId="0" applyNumberFormat="1" applyFont="1" applyBorder="1" applyAlignment="1">
      <alignment vertical="center"/>
    </xf>
    <xf numFmtId="0" fontId="3" fillId="0" borderId="0" xfId="0" applyFont="1" applyAlignment="1">
      <alignment vertical="center" wrapText="1"/>
    </xf>
    <xf numFmtId="164" fontId="3" fillId="0" borderId="0" xfId="0" applyNumberFormat="1" applyFont="1" applyAlignment="1">
      <alignment horizontal="left" vertical="center"/>
    </xf>
    <xf numFmtId="1" fontId="3" fillId="0" borderId="0" xfId="0" applyNumberFormat="1" applyFont="1" applyBorder="1" applyAlignment="1" applyProtection="1">
      <alignment horizontal="center" vertical="center"/>
    </xf>
    <xf numFmtId="164" fontId="3" fillId="0" borderId="0" xfId="0" applyNumberFormat="1" applyFont="1" applyAlignment="1" applyProtection="1">
      <alignment horizontal="center" vertical="center"/>
    </xf>
    <xf numFmtId="49" fontId="5" fillId="0" borderId="0" xfId="0" applyNumberFormat="1" applyFont="1" applyBorder="1" applyAlignment="1" applyProtection="1">
      <alignment horizontal="center" vertical="center"/>
      <protection locked="0"/>
    </xf>
    <xf numFmtId="164" fontId="3" fillId="0" borderId="0" xfId="0" applyNumberFormat="1" applyFont="1" applyBorder="1" applyAlignment="1">
      <alignment horizontal="center" vertical="center"/>
    </xf>
    <xf numFmtId="0" fontId="3" fillId="0" borderId="0" xfId="0" applyNumberFormat="1" applyFont="1" applyAlignment="1" applyProtection="1">
      <alignment horizontal="center" vertical="center"/>
      <protection locked="0"/>
    </xf>
    <xf numFmtId="0" fontId="7" fillId="0" borderId="0" xfId="1" applyFont="1" applyAlignment="1" applyProtection="1">
      <alignment vertical="center"/>
    </xf>
    <xf numFmtId="164" fontId="2" fillId="0" borderId="0" xfId="1" applyNumberFormat="1" applyFont="1" applyBorder="1" applyAlignment="1" applyProtection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7" fillId="0" borderId="1" xfId="1" applyFont="1" applyBorder="1" applyAlignment="1" applyProtection="1">
      <alignment vertical="center"/>
    </xf>
    <xf numFmtId="164" fontId="2" fillId="0" borderId="1" xfId="1" applyNumberFormat="1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49" fontId="7" fillId="0" borderId="0" xfId="1" applyNumberFormat="1" applyFont="1" applyAlignment="1" applyProtection="1">
      <alignment horizontal="right" vertical="center"/>
    </xf>
    <xf numFmtId="49" fontId="7" fillId="0" borderId="0" xfId="1" applyNumberFormat="1" applyFont="1" applyAlignment="1" applyProtection="1">
      <alignment horizontal="center" vertical="center"/>
    </xf>
    <xf numFmtId="49" fontId="7" fillId="0" borderId="0" xfId="1" applyNumberFormat="1" applyFont="1" applyBorder="1" applyAlignment="1" applyProtection="1">
      <alignment horizontal="center" vertical="center"/>
    </xf>
    <xf numFmtId="49" fontId="2" fillId="0" borderId="0" xfId="1" applyNumberFormat="1" applyFont="1" applyBorder="1" applyAlignment="1" applyProtection="1">
      <alignment vertical="center"/>
    </xf>
    <xf numFmtId="0" fontId="2" fillId="0" borderId="0" xfId="0" applyFont="1" applyBorder="1" applyAlignment="1">
      <alignment vertical="center"/>
    </xf>
    <xf numFmtId="0" fontId="9" fillId="0" borderId="1" xfId="0" applyFont="1" applyBorder="1" applyAlignment="1" applyProtection="1">
      <alignment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>
      <alignment horizontal="center" vertical="center"/>
    </xf>
    <xf numFmtId="0" fontId="2" fillId="0" borderId="3" xfId="0" applyFont="1" applyBorder="1" applyAlignment="1" applyProtection="1">
      <alignment horizontal="center" vertical="center"/>
    </xf>
    <xf numFmtId="164" fontId="4" fillId="0" borderId="0" xfId="1" applyNumberFormat="1" applyFont="1" applyAlignment="1" applyProtection="1">
      <alignment horizontal="center" vertical="center"/>
    </xf>
    <xf numFmtId="164" fontId="4" fillId="0" borderId="0" xfId="1" applyNumberFormat="1" applyFont="1" applyAlignment="1" applyProtection="1">
      <alignment horizontal="center" vertical="center" wrapText="1"/>
    </xf>
    <xf numFmtId="164" fontId="10" fillId="0" borderId="0" xfId="1" applyNumberFormat="1" applyFont="1" applyAlignment="1" applyProtection="1">
      <alignment horizontal="center" vertical="center"/>
    </xf>
    <xf numFmtId="164" fontId="11" fillId="0" borderId="0" xfId="1" applyNumberFormat="1" applyFont="1" applyAlignment="1" applyProtection="1">
      <alignment horizontal="center" vertical="center"/>
    </xf>
    <xf numFmtId="0" fontId="12" fillId="0" borderId="0" xfId="0" applyFont="1" applyBorder="1" applyAlignment="1" applyProtection="1">
      <alignment horizontal="center" vertical="center"/>
    </xf>
    <xf numFmtId="0" fontId="9" fillId="0" borderId="0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vertical="center"/>
    </xf>
    <xf numFmtId="0" fontId="7" fillId="0" borderId="0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  <protection locked="0"/>
    </xf>
    <xf numFmtId="0" fontId="2" fillId="0" borderId="4" xfId="0" applyFont="1" applyBorder="1" applyAlignment="1" applyProtection="1">
      <alignment vertical="center"/>
      <protection locked="0"/>
    </xf>
    <xf numFmtId="0" fontId="2" fillId="0" borderId="0" xfId="0" applyFont="1" applyBorder="1" applyAlignment="1" applyProtection="1">
      <alignment horizontal="centerContinuous" vertical="center"/>
    </xf>
    <xf numFmtId="0" fontId="2" fillId="0" borderId="2" xfId="0" applyFont="1" applyBorder="1" applyAlignment="1" applyProtection="1">
      <alignment horizontal="left" vertical="center"/>
      <protection locked="0"/>
    </xf>
    <xf numFmtId="0" fontId="3" fillId="0" borderId="2" xfId="0" applyFont="1" applyBorder="1" applyAlignment="1" applyProtection="1">
      <alignment horizontal="left" vertical="center"/>
      <protection locked="0"/>
    </xf>
    <xf numFmtId="164" fontId="11" fillId="0" borderId="0" xfId="1" applyNumberFormat="1" applyFont="1" applyBorder="1" applyAlignment="1" applyProtection="1">
      <alignment horizontal="center" vertical="center"/>
    </xf>
    <xf numFmtId="0" fontId="2" fillId="0" borderId="0" xfId="1" applyFont="1" applyBorder="1" applyAlignment="1" applyProtection="1">
      <alignment horizontal="center" vertical="center"/>
    </xf>
    <xf numFmtId="0" fontId="7" fillId="0" borderId="0" xfId="0" applyFont="1" applyAlignment="1">
      <alignment vertical="center"/>
    </xf>
    <xf numFmtId="164" fontId="2" fillId="0" borderId="0" xfId="1" applyNumberFormat="1" applyFont="1" applyAlignment="1" applyProtection="1">
      <alignment horizontal="center" vertical="center"/>
    </xf>
    <xf numFmtId="0" fontId="4" fillId="0" borderId="8" xfId="0" applyFont="1" applyBorder="1" applyAlignment="1" applyProtection="1">
      <alignment horizontal="centerContinuous" vertical="center"/>
    </xf>
    <xf numFmtId="0" fontId="2" fillId="0" borderId="4" xfId="0" applyFont="1" applyBorder="1" applyAlignment="1">
      <alignment horizontal="centerContinuous" vertical="center"/>
    </xf>
    <xf numFmtId="0" fontId="2" fillId="0" borderId="9" xfId="0" applyFont="1" applyBorder="1" applyAlignment="1">
      <alignment horizontal="centerContinuous" vertical="center"/>
    </xf>
    <xf numFmtId="49" fontId="4" fillId="0" borderId="10" xfId="1" applyNumberFormat="1" applyFont="1" applyBorder="1" applyAlignment="1" applyProtection="1">
      <alignment horizontal="center" vertical="center"/>
    </xf>
    <xf numFmtId="164" fontId="4" fillId="0" borderId="10" xfId="1" applyNumberFormat="1" applyFont="1" applyBorder="1" applyAlignment="1" applyProtection="1">
      <alignment horizontal="center" vertical="center" wrapText="1"/>
    </xf>
    <xf numFmtId="164" fontId="4" fillId="0" borderId="10" xfId="1" applyNumberFormat="1" applyFont="1" applyBorder="1" applyAlignment="1" applyProtection="1">
      <alignment horizontal="center" vertical="center"/>
    </xf>
    <xf numFmtId="0" fontId="4" fillId="0" borderId="10" xfId="0" applyFont="1" applyBorder="1" applyAlignment="1" applyProtection="1">
      <alignment horizontal="center" vertical="center"/>
    </xf>
    <xf numFmtId="1" fontId="3" fillId="0" borderId="11" xfId="0" applyNumberFormat="1" applyFont="1" applyBorder="1" applyAlignment="1" applyProtection="1">
      <alignment horizontal="center" vertical="center"/>
    </xf>
    <xf numFmtId="1" fontId="3" fillId="0" borderId="11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 wrapText="1"/>
    </xf>
    <xf numFmtId="164" fontId="8" fillId="2" borderId="11" xfId="1" applyNumberFormat="1" applyFont="1" applyFill="1" applyBorder="1" applyAlignment="1" applyProtection="1">
      <alignment horizontal="center" vertical="center"/>
    </xf>
    <xf numFmtId="1" fontId="3" fillId="0" borderId="10" xfId="0" applyNumberFormat="1" applyFont="1" applyBorder="1" applyAlignment="1" applyProtection="1">
      <alignment horizontal="center" vertical="center"/>
    </xf>
    <xf numFmtId="1" fontId="3" fillId="0" borderId="10" xfId="0" applyNumberFormat="1" applyFont="1" applyBorder="1" applyAlignment="1">
      <alignment horizontal="center" vertical="center"/>
    </xf>
    <xf numFmtId="164" fontId="8" fillId="2" borderId="10" xfId="1" applyNumberFormat="1" applyFont="1" applyFill="1" applyBorder="1" applyAlignment="1" applyProtection="1">
      <alignment horizontal="center" vertical="center"/>
    </xf>
    <xf numFmtId="164" fontId="2" fillId="2" borderId="10" xfId="1" applyNumberFormat="1" applyFont="1" applyFill="1" applyBorder="1" applyAlignment="1" applyProtection="1">
      <alignment horizontal="center" vertical="center"/>
    </xf>
    <xf numFmtId="0" fontId="4" fillId="0" borderId="10" xfId="0" applyFont="1" applyFill="1" applyBorder="1" applyAlignment="1">
      <alignment horizontal="left" vertical="center" wrapText="1"/>
    </xf>
    <xf numFmtId="164" fontId="2" fillId="0" borderId="10" xfId="1" applyNumberFormat="1" applyFont="1" applyBorder="1" applyAlignment="1" applyProtection="1">
      <alignment horizontal="center" vertical="center"/>
      <protection locked="0"/>
    </xf>
    <xf numFmtId="164" fontId="2" fillId="0" borderId="10" xfId="0" applyNumberFormat="1" applyFont="1" applyBorder="1" applyAlignment="1" applyProtection="1">
      <alignment horizontal="center" vertical="center"/>
      <protection locked="0"/>
    </xf>
    <xf numFmtId="164" fontId="2" fillId="2" borderId="10" xfId="1" applyNumberFormat="1" applyFont="1" applyFill="1" applyBorder="1" applyAlignment="1" applyProtection="1">
      <alignment horizontal="center" vertical="center" wrapText="1"/>
    </xf>
    <xf numFmtId="164" fontId="2" fillId="0" borderId="10" xfId="1" applyNumberFormat="1" applyFont="1" applyBorder="1" applyAlignment="1" applyProtection="1">
      <alignment horizontal="center" vertical="center" wrapText="1"/>
      <protection locked="0"/>
    </xf>
    <xf numFmtId="16" fontId="3" fillId="0" borderId="0" xfId="0" quotePrefix="1" applyNumberFormat="1" applyFont="1" applyAlignment="1">
      <alignment horizontal="center" vertical="center"/>
    </xf>
    <xf numFmtId="1" fontId="3" fillId="0" borderId="10" xfId="0" quotePrefix="1" applyNumberFormat="1" applyFont="1" applyBorder="1" applyAlignment="1">
      <alignment horizontal="center" vertical="center"/>
    </xf>
    <xf numFmtId="164" fontId="2" fillId="2" borderId="10" xfId="0" applyNumberFormat="1" applyFont="1" applyFill="1" applyBorder="1" applyAlignment="1" applyProtection="1">
      <alignment horizontal="center" vertical="center"/>
    </xf>
    <xf numFmtId="164" fontId="2" fillId="2" borderId="10" xfId="0" applyNumberFormat="1" applyFont="1" applyFill="1" applyBorder="1" applyAlignment="1" applyProtection="1">
      <alignment horizontal="center" vertical="center"/>
      <protection locked="0"/>
    </xf>
    <xf numFmtId="164" fontId="2" fillId="0" borderId="10" xfId="1" applyNumberFormat="1" applyFont="1" applyFill="1" applyBorder="1" applyAlignment="1" applyProtection="1">
      <alignment horizontal="center" vertical="center"/>
      <protection locked="0"/>
    </xf>
    <xf numFmtId="164" fontId="8" fillId="2" borderId="10" xfId="0" applyNumberFormat="1" applyFont="1" applyFill="1" applyBorder="1" applyAlignment="1" applyProtection="1">
      <alignment horizontal="center" vertical="center"/>
    </xf>
    <xf numFmtId="164" fontId="2" fillId="0" borderId="10" xfId="0" applyNumberFormat="1" applyFont="1" applyFill="1" applyBorder="1" applyAlignment="1" applyProtection="1">
      <alignment horizontal="center" vertical="center"/>
      <protection locked="0"/>
    </xf>
    <xf numFmtId="1" fontId="3" fillId="0" borderId="12" xfId="0" applyNumberFormat="1" applyFont="1" applyBorder="1" applyAlignment="1" applyProtection="1">
      <alignment horizontal="center" vertical="center"/>
    </xf>
    <xf numFmtId="1" fontId="3" fillId="0" borderId="12" xfId="0" applyNumberFormat="1" applyFont="1" applyBorder="1" applyAlignment="1">
      <alignment horizontal="center" vertical="center"/>
    </xf>
    <xf numFmtId="164" fontId="2" fillId="0" borderId="10" xfId="0" applyNumberFormat="1" applyFont="1" applyBorder="1" applyAlignment="1" applyProtection="1">
      <alignment horizontal="center" vertical="center"/>
    </xf>
    <xf numFmtId="1" fontId="13" fillId="0" borderId="10" xfId="0" applyNumberFormat="1" applyFont="1" applyBorder="1" applyAlignment="1" applyProtection="1">
      <alignment horizontal="center"/>
    </xf>
    <xf numFmtId="1" fontId="13" fillId="0" borderId="10" xfId="0" applyNumberFormat="1" applyFont="1" applyBorder="1" applyAlignment="1">
      <alignment horizontal="center"/>
    </xf>
    <xf numFmtId="0" fontId="4" fillId="0" borderId="10" xfId="0" applyFont="1" applyBorder="1" applyAlignment="1">
      <alignment horizontal="left" wrapText="1"/>
    </xf>
    <xf numFmtId="164" fontId="14" fillId="2" borderId="10" xfId="0" applyNumberFormat="1" applyFont="1" applyFill="1" applyBorder="1" applyAlignment="1" applyProtection="1">
      <alignment horizontal="center"/>
    </xf>
    <xf numFmtId="164" fontId="15" fillId="2" borderId="10" xfId="1" applyNumberFormat="1" applyFont="1" applyFill="1" applyBorder="1" applyAlignment="1" applyProtection="1">
      <alignment horizontal="center"/>
    </xf>
    <xf numFmtId="1" fontId="3" fillId="0" borderId="13" xfId="0" applyNumberFormat="1" applyFont="1" applyBorder="1" applyAlignment="1" applyProtection="1">
      <alignment horizontal="center" vertical="center"/>
    </xf>
    <xf numFmtId="1" fontId="3" fillId="0" borderId="13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1" fontId="2" fillId="0" borderId="0" xfId="0" applyNumberFormat="1" applyFont="1" applyBorder="1" applyAlignment="1" applyProtection="1">
      <alignment horizontal="center" vertical="center"/>
    </xf>
    <xf numFmtId="1" fontId="2" fillId="0" borderId="0" xfId="0" applyNumberFormat="1" applyFont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0" xfId="0" applyFont="1" applyBorder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0" fontId="2" fillId="0" borderId="0" xfId="0" applyFont="1" applyAlignment="1" applyProtection="1">
      <alignment horizontal="centerContinuous" vertical="center"/>
    </xf>
    <xf numFmtId="0" fontId="16" fillId="0" borderId="0" xfId="0" applyFont="1"/>
    <xf numFmtId="164" fontId="2" fillId="0" borderId="10" xfId="0" applyNumberFormat="1" applyFont="1" applyFill="1" applyBorder="1" applyAlignment="1" applyProtection="1">
      <alignment horizontal="center" vertical="center"/>
    </xf>
    <xf numFmtId="1" fontId="3" fillId="0" borderId="0" xfId="0" applyNumberFormat="1" applyFont="1" applyBorder="1" applyAlignment="1" applyProtection="1">
      <alignment horizontal="left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9" fontId="2" fillId="0" borderId="3" xfId="1" quotePrefix="1" applyNumberFormat="1" applyFont="1" applyBorder="1" applyAlignment="1" applyProtection="1">
      <alignment horizontal="center" vertical="center"/>
    </xf>
    <xf numFmtId="49" fontId="2" fillId="0" borderId="3" xfId="1" applyNumberFormat="1" applyFont="1" applyBorder="1" applyAlignment="1" applyProtection="1">
      <alignment horizontal="center" vertical="center"/>
    </xf>
    <xf numFmtId="49" fontId="2" fillId="0" borderId="3" xfId="0" applyNumberFormat="1" applyFont="1" applyBorder="1" applyAlignment="1" applyProtection="1">
      <alignment horizontal="center" vertical="center"/>
    </xf>
    <xf numFmtId="164" fontId="2" fillId="3" borderId="10" xfId="1" applyNumberFormat="1" applyFont="1" applyFill="1" applyBorder="1" applyAlignment="1" applyProtection="1">
      <alignment horizontal="center" vertical="center"/>
      <protection locked="0"/>
    </xf>
    <xf numFmtId="0" fontId="22" fillId="4" borderId="14" xfId="6" applyFont="1" applyFill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2" xfId="0" applyFont="1" applyBorder="1" applyAlignment="1" applyProtection="1">
      <alignment horizontal="left" vertical="center"/>
      <protection locked="0"/>
    </xf>
    <xf numFmtId="0" fontId="3" fillId="0" borderId="2" xfId="0" applyFont="1" applyBorder="1" applyAlignment="1" applyProtection="1">
      <alignment vertical="center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164" fontId="11" fillId="0" borderId="7" xfId="1" applyNumberFormat="1" applyFont="1" applyBorder="1" applyAlignment="1" applyProtection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9" fillId="0" borderId="4" xfId="0" applyFont="1" applyBorder="1" applyAlignment="1" applyProtection="1">
      <alignment horizontal="center" vertical="center"/>
      <protection locked="0"/>
    </xf>
    <xf numFmtId="49" fontId="8" fillId="0" borderId="5" xfId="0" applyNumberFormat="1" applyFont="1" applyBorder="1" applyAlignment="1" applyProtection="1">
      <alignment horizontal="center" vertical="center"/>
      <protection locked="0"/>
    </xf>
    <xf numFmtId="49" fontId="8" fillId="0" borderId="6" xfId="0" applyNumberFormat="1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left" vertical="center"/>
      <protection locked="0"/>
    </xf>
    <xf numFmtId="1" fontId="8" fillId="0" borderId="5" xfId="0" applyNumberFormat="1" applyFont="1" applyBorder="1" applyAlignment="1" applyProtection="1">
      <alignment horizontal="center" vertical="center"/>
      <protection locked="0"/>
    </xf>
    <xf numFmtId="1" fontId="8" fillId="0" borderId="6" xfId="0" applyNumberFormat="1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4" fillId="0" borderId="0" xfId="0" applyFont="1" applyAlignment="1" applyProtection="1">
      <alignment horizontal="left" vertical="center" wrapText="1"/>
    </xf>
    <xf numFmtId="1" fontId="3" fillId="0" borderId="0" xfId="0" applyNumberFormat="1" applyFont="1" applyBorder="1" applyAlignment="1" applyProtection="1">
      <alignment horizontal="left" vertical="center"/>
      <protection locked="0"/>
    </xf>
    <xf numFmtId="0" fontId="4" fillId="0" borderId="2" xfId="1" applyFont="1" applyBorder="1" applyAlignment="1" applyProtection="1">
      <alignment horizontal="center" vertical="center"/>
    </xf>
    <xf numFmtId="49" fontId="8" fillId="0" borderId="0" xfId="1" applyNumberFormat="1" applyFont="1" applyAlignment="1" applyProtection="1">
      <alignment horizontal="center" vertical="center"/>
    </xf>
    <xf numFmtId="0" fontId="9" fillId="0" borderId="4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horizontal="left" vertical="center"/>
      <protection locked="0"/>
    </xf>
    <xf numFmtId="0" fontId="7" fillId="0" borderId="1" xfId="1" applyFont="1" applyBorder="1" applyAlignment="1" applyProtection="1">
      <alignment horizontal="center" vertical="center"/>
    </xf>
    <xf numFmtId="0" fontId="7" fillId="0" borderId="1" xfId="1" applyFont="1" applyFill="1" applyBorder="1" applyAlignment="1" applyProtection="1">
      <alignment horizontal="center" vertical="center"/>
    </xf>
  </cellXfs>
  <cellStyles count="7">
    <cellStyle name="Excel Built-in Normal" xfId="6"/>
    <cellStyle name="Followed Hyperlink" xfId="2"/>
    <cellStyle name="Hyperlink" xfId="3"/>
    <cellStyle name="Įprastas" xfId="0" builtinId="0"/>
    <cellStyle name="Įprastas 2" xfId="4"/>
    <cellStyle name="Įprastas 3" xfId="5"/>
    <cellStyle name="Normal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9"/>
  <sheetViews>
    <sheetView showZeros="0" tabSelected="1" workbookViewId="0">
      <selection activeCell="H36" sqref="H36"/>
    </sheetView>
  </sheetViews>
  <sheetFormatPr defaultRowHeight="12.75" x14ac:dyDescent="0.2"/>
  <cols>
    <col min="1" max="2" width="2.1640625" style="5" customWidth="1"/>
    <col min="3" max="3" width="2.83203125" style="5" customWidth="1"/>
    <col min="4" max="4" width="3" style="5" customWidth="1"/>
    <col min="5" max="5" width="2.83203125" style="5" customWidth="1"/>
    <col min="6" max="6" width="4.1640625" style="5" customWidth="1"/>
    <col min="7" max="7" width="31.5" style="5" customWidth="1"/>
    <col min="8" max="8" width="11.33203125" style="2" customWidth="1"/>
    <col min="9" max="9" width="10.83203125" style="2" customWidth="1"/>
    <col min="10" max="10" width="10.6640625" style="2" customWidth="1"/>
    <col min="11" max="11" width="11.1640625" style="2" customWidth="1"/>
    <col min="12" max="12" width="11" style="2" customWidth="1"/>
    <col min="13" max="17" width="9.33203125" style="5"/>
    <col min="18" max="18" width="10.1640625" style="5" bestFit="1" customWidth="1"/>
    <col min="19" max="16384" width="9.33203125" style="5"/>
  </cols>
  <sheetData>
    <row r="1" spans="1:12" ht="12.75" customHeight="1" x14ac:dyDescent="0.2">
      <c r="A1" s="1"/>
      <c r="B1" s="2"/>
      <c r="C1" s="2"/>
      <c r="D1" s="2"/>
      <c r="E1" s="2"/>
      <c r="F1" s="2"/>
      <c r="G1" s="3"/>
      <c r="H1" s="1"/>
      <c r="I1" s="4"/>
      <c r="J1" s="131" t="s">
        <v>0</v>
      </c>
      <c r="K1" s="131"/>
      <c r="L1" s="131"/>
    </row>
    <row r="2" spans="1:12" ht="12.75" customHeight="1" x14ac:dyDescent="0.2">
      <c r="A2" s="1"/>
      <c r="B2" s="2"/>
      <c r="C2" s="2"/>
      <c r="D2" s="2"/>
      <c r="E2" s="2"/>
      <c r="F2" s="2"/>
      <c r="G2" s="3"/>
      <c r="H2" s="1"/>
      <c r="I2" s="4"/>
      <c r="J2" s="131" t="s">
        <v>1</v>
      </c>
      <c r="K2" s="131"/>
      <c r="L2" s="131"/>
    </row>
    <row r="3" spans="1:12" ht="12.75" customHeight="1" x14ac:dyDescent="0.2">
      <c r="A3" s="1"/>
      <c r="B3" s="2"/>
      <c r="C3" s="2"/>
      <c r="D3" s="2"/>
      <c r="E3" s="2"/>
      <c r="F3" s="2"/>
      <c r="G3" s="3"/>
      <c r="H3" s="1"/>
      <c r="I3" s="4"/>
      <c r="J3" s="131" t="s">
        <v>2</v>
      </c>
      <c r="K3" s="131"/>
      <c r="L3" s="131"/>
    </row>
    <row r="4" spans="1:12" ht="12.75" customHeight="1" x14ac:dyDescent="0.2">
      <c r="A4" s="1"/>
      <c r="B4" s="2"/>
      <c r="C4" s="2"/>
      <c r="D4" s="2"/>
      <c r="E4" s="2"/>
      <c r="F4" s="2"/>
      <c r="G4" s="3"/>
      <c r="H4" s="1"/>
      <c r="I4" s="4"/>
      <c r="J4" s="131" t="s">
        <v>158</v>
      </c>
      <c r="K4" s="131"/>
      <c r="L4" s="131"/>
    </row>
    <row r="5" spans="1:12" x14ac:dyDescent="0.2">
      <c r="A5" s="1"/>
      <c r="B5" s="2"/>
      <c r="C5" s="2"/>
      <c r="D5" s="2"/>
      <c r="E5" s="2"/>
      <c r="F5" s="2"/>
      <c r="G5" s="3"/>
      <c r="H5" s="1"/>
      <c r="I5" s="4"/>
      <c r="J5" s="131" t="s">
        <v>159</v>
      </c>
      <c r="K5" s="131"/>
      <c r="L5" s="131"/>
    </row>
    <row r="6" spans="1:12" x14ac:dyDescent="0.2">
      <c r="A6" s="1"/>
      <c r="B6" s="2"/>
      <c r="C6" s="2"/>
      <c r="D6" s="2"/>
      <c r="E6" s="2"/>
      <c r="F6" s="2"/>
      <c r="G6" s="3"/>
      <c r="H6" s="1"/>
      <c r="I6" s="4"/>
      <c r="J6" s="6"/>
      <c r="K6" s="6"/>
      <c r="L6" s="6"/>
    </row>
    <row r="7" spans="1:12" x14ac:dyDescent="0.2">
      <c r="A7" s="7"/>
      <c r="B7" s="8"/>
      <c r="C7" s="8"/>
      <c r="D7" s="8"/>
      <c r="E7" s="8"/>
      <c r="F7" s="8"/>
      <c r="G7" s="9"/>
      <c r="H7" s="10" t="s">
        <v>3</v>
      </c>
      <c r="I7" s="11"/>
      <c r="J7" s="11"/>
      <c r="K7" s="11"/>
      <c r="L7" s="11"/>
    </row>
    <row r="8" spans="1:12" ht="18.75" customHeight="1" x14ac:dyDescent="0.2">
      <c r="A8" s="1"/>
      <c r="B8" s="104"/>
      <c r="C8" s="12"/>
      <c r="D8" s="12"/>
      <c r="E8" s="12"/>
      <c r="F8" s="12"/>
      <c r="G8" s="12"/>
      <c r="H8" s="136" t="s">
        <v>169</v>
      </c>
      <c r="I8" s="136"/>
      <c r="J8" s="136"/>
      <c r="K8" s="136"/>
      <c r="L8" s="136"/>
    </row>
    <row r="9" spans="1:12" hidden="1" x14ac:dyDescent="0.2">
      <c r="A9" s="1"/>
      <c r="B9" s="2"/>
      <c r="C9" s="2"/>
      <c r="D9" s="2"/>
      <c r="E9" s="2"/>
      <c r="F9" s="2"/>
      <c r="G9" s="15"/>
      <c r="H9" s="132" t="s">
        <v>4</v>
      </c>
      <c r="I9" s="132"/>
      <c r="J9" s="132"/>
      <c r="K9" s="132"/>
      <c r="L9" s="132"/>
    </row>
    <row r="10" spans="1:12" x14ac:dyDescent="0.2">
      <c r="A10" s="1"/>
      <c r="B10" s="2"/>
      <c r="C10" s="2"/>
      <c r="D10" s="2"/>
      <c r="E10" s="2"/>
      <c r="F10" s="2"/>
      <c r="G10" s="16"/>
      <c r="H10" s="13"/>
      <c r="I10" s="13"/>
      <c r="J10" s="13"/>
      <c r="K10" s="13"/>
      <c r="L10" s="14"/>
    </row>
    <row r="11" spans="1:12" x14ac:dyDescent="0.2">
      <c r="A11" s="1"/>
      <c r="B11" s="2"/>
      <c r="C11" s="2"/>
      <c r="D11" s="2"/>
      <c r="E11" s="2"/>
      <c r="F11" s="2"/>
      <c r="G11" s="16"/>
      <c r="H11" s="17" t="s">
        <v>5</v>
      </c>
      <c r="I11" s="18"/>
      <c r="J11" s="8"/>
      <c r="K11" s="8"/>
      <c r="L11" s="19"/>
    </row>
    <row r="12" spans="1:12" x14ac:dyDescent="0.2">
      <c r="A12" s="1"/>
      <c r="B12" s="2"/>
      <c r="C12" s="2"/>
      <c r="D12" s="2"/>
      <c r="E12" s="2"/>
      <c r="F12" s="2"/>
      <c r="G12" s="16"/>
      <c r="H12" s="137" t="s">
        <v>165</v>
      </c>
      <c r="I12" s="137"/>
      <c r="J12" s="137"/>
      <c r="K12" s="13"/>
      <c r="L12" s="14"/>
    </row>
    <row r="13" spans="1:12" hidden="1" x14ac:dyDescent="0.2">
      <c r="A13" s="1"/>
      <c r="B13" s="2"/>
      <c r="C13" s="2"/>
      <c r="D13" s="2"/>
      <c r="E13" s="2"/>
      <c r="F13" s="2"/>
      <c r="G13" s="16"/>
      <c r="H13" s="17" t="s">
        <v>6</v>
      </c>
      <c r="I13" s="18"/>
      <c r="J13" s="8"/>
      <c r="K13" s="8"/>
      <c r="L13" s="19"/>
    </row>
    <row r="14" spans="1:12" hidden="1" x14ac:dyDescent="0.2">
      <c r="A14" s="1"/>
      <c r="B14" s="2"/>
      <c r="C14" s="2"/>
      <c r="D14" s="2"/>
      <c r="E14" s="2"/>
      <c r="F14" s="2"/>
      <c r="G14" s="16"/>
      <c r="H14" s="13"/>
      <c r="I14" s="13"/>
      <c r="J14" s="13"/>
      <c r="K14" s="13"/>
      <c r="L14" s="14"/>
    </row>
    <row r="15" spans="1:12" hidden="1" x14ac:dyDescent="0.2">
      <c r="A15" s="1"/>
      <c r="B15" s="2"/>
      <c r="C15" s="2"/>
      <c r="D15" s="2"/>
      <c r="E15" s="2"/>
      <c r="F15" s="2"/>
      <c r="G15" s="16"/>
      <c r="H15" s="103" t="s">
        <v>7</v>
      </c>
      <c r="I15" s="20"/>
      <c r="J15" s="20"/>
      <c r="K15" s="21"/>
      <c r="L15" s="22"/>
    </row>
    <row r="16" spans="1:12" x14ac:dyDescent="0.2">
      <c r="A16" s="1"/>
      <c r="B16" s="2"/>
      <c r="C16" s="2"/>
      <c r="D16" s="2"/>
      <c r="E16" s="2"/>
      <c r="F16" s="2"/>
      <c r="G16" s="16"/>
      <c r="H16" s="103" t="s">
        <v>8</v>
      </c>
      <c r="I16" s="20"/>
      <c r="J16" s="20"/>
      <c r="K16" s="21"/>
      <c r="L16" s="22"/>
    </row>
    <row r="17" spans="1:12" ht="13.5" x14ac:dyDescent="0.2">
      <c r="A17" s="1"/>
      <c r="B17" s="2"/>
      <c r="C17" s="2"/>
      <c r="D17" s="2"/>
      <c r="E17" s="2"/>
      <c r="F17" s="2"/>
      <c r="G17" s="23"/>
      <c r="H17" s="24"/>
      <c r="I17" s="24"/>
      <c r="J17" s="24"/>
      <c r="K17" s="1"/>
      <c r="L17" s="1"/>
    </row>
    <row r="18" spans="1:12" ht="13.5" x14ac:dyDescent="0.2">
      <c r="A18" s="1"/>
      <c r="B18" s="2"/>
      <c r="C18" s="2"/>
      <c r="D18" s="2"/>
      <c r="E18" s="2"/>
      <c r="F18" s="25"/>
      <c r="G18" s="138" t="s">
        <v>160</v>
      </c>
      <c r="H18" s="138"/>
      <c r="I18" s="138"/>
      <c r="J18" s="138"/>
      <c r="K18" s="138"/>
      <c r="L18" s="1"/>
    </row>
    <row r="19" spans="1:12" x14ac:dyDescent="0.2">
      <c r="A19" s="1"/>
      <c r="B19" s="2"/>
      <c r="C19" s="2"/>
      <c r="D19" s="2"/>
      <c r="E19" s="2"/>
      <c r="F19" s="2"/>
      <c r="G19" s="133" t="s">
        <v>9</v>
      </c>
      <c r="H19" s="133"/>
      <c r="I19" s="133"/>
      <c r="J19" s="133"/>
      <c r="K19" s="133"/>
      <c r="L19" s="1"/>
    </row>
    <row r="20" spans="1:12" ht="13.5" x14ac:dyDescent="0.2">
      <c r="A20" s="1"/>
      <c r="B20" s="2"/>
      <c r="C20" s="2"/>
      <c r="D20" s="2"/>
      <c r="E20" s="2"/>
      <c r="F20" s="2"/>
      <c r="G20" s="23"/>
      <c r="H20" s="24"/>
      <c r="I20" s="24"/>
      <c r="J20" s="24"/>
      <c r="K20" s="1"/>
      <c r="L20" s="1"/>
    </row>
    <row r="21" spans="1:12" ht="13.5" x14ac:dyDescent="0.2">
      <c r="A21" s="1"/>
      <c r="B21" s="2"/>
      <c r="C21" s="2"/>
      <c r="D21" s="2"/>
      <c r="E21" s="2"/>
      <c r="F21" s="25"/>
      <c r="G21" s="139" t="s">
        <v>170</v>
      </c>
      <c r="H21" s="139"/>
      <c r="I21" s="139"/>
      <c r="J21" s="139"/>
      <c r="K21" s="139"/>
      <c r="L21" s="1"/>
    </row>
    <row r="22" spans="1:12" x14ac:dyDescent="0.2">
      <c r="A22" s="1"/>
      <c r="B22" s="2"/>
      <c r="C22" s="2"/>
      <c r="D22" s="2"/>
      <c r="E22" s="2"/>
      <c r="F22" s="2"/>
      <c r="G22" s="133" t="s">
        <v>10</v>
      </c>
      <c r="H22" s="133"/>
      <c r="I22" s="133"/>
      <c r="J22" s="133"/>
      <c r="K22" s="133"/>
      <c r="L22" s="1"/>
    </row>
    <row r="23" spans="1:12" ht="13.5" x14ac:dyDescent="0.2">
      <c r="A23" s="1"/>
      <c r="B23" s="2"/>
      <c r="C23" s="2"/>
      <c r="D23" s="2"/>
      <c r="E23" s="2"/>
      <c r="F23" s="2"/>
      <c r="G23" s="23"/>
      <c r="H23" s="24"/>
      <c r="I23" s="24"/>
      <c r="J23" s="24"/>
      <c r="K23" s="1"/>
      <c r="L23" s="1"/>
    </row>
    <row r="24" spans="1:12" ht="13.5" x14ac:dyDescent="0.2">
      <c r="A24" s="1"/>
      <c r="B24" s="2"/>
      <c r="C24" s="2"/>
      <c r="D24" s="2"/>
      <c r="E24" s="2"/>
      <c r="F24" s="25"/>
      <c r="G24" s="26"/>
      <c r="H24" s="27"/>
      <c r="I24" s="27"/>
      <c r="J24" s="27"/>
      <c r="K24" s="28"/>
      <c r="L24" s="1"/>
    </row>
    <row r="25" spans="1:12" x14ac:dyDescent="0.2">
      <c r="A25" s="1"/>
      <c r="B25" s="2"/>
      <c r="C25" s="2"/>
      <c r="D25" s="2"/>
      <c r="E25" s="2"/>
      <c r="F25" s="2"/>
      <c r="G25" s="133" t="s">
        <v>11</v>
      </c>
      <c r="H25" s="133"/>
      <c r="I25" s="133"/>
      <c r="J25" s="133"/>
      <c r="K25" s="133"/>
      <c r="L25" s="1"/>
    </row>
    <row r="26" spans="1:12" ht="13.5" x14ac:dyDescent="0.2">
      <c r="A26" s="1"/>
      <c r="B26" s="2"/>
      <c r="C26" s="2"/>
      <c r="D26" s="2"/>
      <c r="E26" s="2"/>
      <c r="F26" s="2"/>
      <c r="G26" s="23"/>
      <c r="H26" s="24"/>
      <c r="I26" s="24"/>
      <c r="J26" s="24"/>
      <c r="K26" s="1"/>
      <c r="L26" s="1"/>
    </row>
    <row r="27" spans="1:12" x14ac:dyDescent="0.2">
      <c r="A27" s="134" t="s">
        <v>161</v>
      </c>
      <c r="B27" s="134"/>
      <c r="C27" s="134"/>
      <c r="D27" s="134"/>
      <c r="E27" s="134"/>
      <c r="F27" s="134"/>
      <c r="G27" s="134"/>
      <c r="H27" s="134"/>
      <c r="I27" s="134"/>
      <c r="J27" s="134"/>
      <c r="K27" s="134"/>
      <c r="L27" s="134"/>
    </row>
    <row r="28" spans="1:12" ht="13.5" x14ac:dyDescent="0.2">
      <c r="A28" s="1"/>
      <c r="B28" s="2"/>
      <c r="C28" s="2"/>
      <c r="D28" s="2"/>
      <c r="E28" s="2"/>
      <c r="F28" s="2"/>
      <c r="G28" s="29"/>
      <c r="H28" s="30"/>
      <c r="I28" s="30"/>
      <c r="J28" s="31"/>
      <c r="K28" s="1"/>
      <c r="L28" s="1"/>
    </row>
    <row r="29" spans="1:12" x14ac:dyDescent="0.2">
      <c r="A29" s="32" t="s">
        <v>12</v>
      </c>
      <c r="B29" s="33"/>
      <c r="C29" s="33"/>
      <c r="D29" s="33"/>
      <c r="E29" s="33"/>
      <c r="F29" s="33"/>
      <c r="G29" s="34"/>
      <c r="H29" s="35"/>
      <c r="I29" s="36"/>
      <c r="J29" s="107" t="s">
        <v>166</v>
      </c>
      <c r="K29" s="37">
        <v>1030000</v>
      </c>
      <c r="L29" s="110" t="s">
        <v>172</v>
      </c>
    </row>
    <row r="30" spans="1:12" ht="24" customHeight="1" x14ac:dyDescent="0.2">
      <c r="A30" s="1"/>
      <c r="B30" s="135" t="s">
        <v>171</v>
      </c>
      <c r="C30" s="135"/>
      <c r="D30" s="135"/>
      <c r="E30" s="135"/>
      <c r="F30" s="135"/>
      <c r="G30" s="135"/>
      <c r="H30" s="135"/>
      <c r="I30" s="135"/>
      <c r="J30" s="38" t="s">
        <v>13</v>
      </c>
      <c r="K30" s="38" t="s">
        <v>14</v>
      </c>
      <c r="L30" s="39" t="s">
        <v>162</v>
      </c>
    </row>
    <row r="31" spans="1:12" x14ac:dyDescent="0.2">
      <c r="A31" s="1"/>
      <c r="B31" s="122"/>
      <c r="C31" s="130"/>
      <c r="D31" s="130"/>
      <c r="E31" s="130"/>
      <c r="F31" s="130"/>
      <c r="G31" s="130"/>
      <c r="H31" s="130"/>
      <c r="I31" s="130"/>
      <c r="J31" s="40"/>
      <c r="K31" s="41" t="s">
        <v>15</v>
      </c>
      <c r="L31" s="41"/>
    </row>
    <row r="32" spans="1:12" x14ac:dyDescent="0.2">
      <c r="A32" s="1"/>
      <c r="B32" s="42"/>
      <c r="C32" s="42"/>
      <c r="D32" s="42"/>
      <c r="E32" s="42"/>
      <c r="F32" s="42"/>
      <c r="G32" s="122"/>
      <c r="H32" s="122"/>
      <c r="I32" s="122"/>
      <c r="J32" s="43"/>
      <c r="K32" s="43"/>
      <c r="L32" s="43"/>
    </row>
    <row r="33" spans="1:12" ht="13.5" x14ac:dyDescent="0.2">
      <c r="A33" s="44" t="s">
        <v>16</v>
      </c>
      <c r="B33" s="45"/>
      <c r="C33" s="45"/>
      <c r="D33" s="45"/>
      <c r="E33" s="45"/>
      <c r="F33" s="45"/>
      <c r="G33" s="46"/>
      <c r="H33" s="47"/>
      <c r="I33" s="47"/>
      <c r="J33" s="8"/>
      <c r="K33" s="123" t="s">
        <v>168</v>
      </c>
      <c r="L33" s="124"/>
    </row>
    <row r="34" spans="1:12" x14ac:dyDescent="0.2">
      <c r="A34" s="48"/>
      <c r="B34" s="125" t="s">
        <v>173</v>
      </c>
      <c r="C34" s="125"/>
      <c r="D34" s="125"/>
      <c r="E34" s="125"/>
      <c r="F34" s="125"/>
      <c r="G34" s="125"/>
      <c r="H34" s="125"/>
      <c r="I34" s="125"/>
      <c r="J34" s="125"/>
      <c r="K34" s="120" t="s">
        <v>15</v>
      </c>
      <c r="L34" s="120"/>
    </row>
    <row r="35" spans="1:12" x14ac:dyDescent="0.2">
      <c r="A35" s="48"/>
      <c r="B35" s="113" t="s">
        <v>174</v>
      </c>
      <c r="C35" s="113"/>
      <c r="D35" s="113"/>
      <c r="E35" s="113"/>
      <c r="F35" s="113"/>
      <c r="G35" s="113"/>
      <c r="H35" s="113"/>
      <c r="I35" s="113"/>
      <c r="J35" s="113"/>
      <c r="K35" s="8"/>
      <c r="L35" s="8"/>
    </row>
    <row r="36" spans="1:12" x14ac:dyDescent="0.2">
      <c r="A36" s="49" t="s">
        <v>17</v>
      </c>
      <c r="B36" s="49"/>
      <c r="C36" s="50"/>
      <c r="D36" s="50"/>
      <c r="E36" s="50"/>
      <c r="F36" s="50"/>
      <c r="G36" s="50"/>
      <c r="H36" s="50"/>
      <c r="I36" s="50"/>
      <c r="J36" s="50"/>
      <c r="K36" s="126">
        <v>4000485</v>
      </c>
      <c r="L36" s="127"/>
    </row>
    <row r="37" spans="1:12" x14ac:dyDescent="0.2">
      <c r="A37" s="48"/>
      <c r="B37" s="128"/>
      <c r="C37" s="128"/>
      <c r="D37" s="128"/>
      <c r="E37" s="128"/>
      <c r="F37" s="128"/>
      <c r="G37" s="128"/>
      <c r="H37" s="128"/>
      <c r="I37" s="128"/>
      <c r="J37" s="128"/>
      <c r="K37" s="120" t="s">
        <v>15</v>
      </c>
      <c r="L37" s="120"/>
    </row>
    <row r="38" spans="1:12" x14ac:dyDescent="0.2">
      <c r="A38" s="48"/>
      <c r="B38" s="50"/>
      <c r="C38" s="50"/>
      <c r="D38" s="50"/>
      <c r="E38" s="50"/>
      <c r="F38" s="50"/>
      <c r="G38" s="50"/>
      <c r="H38" s="50"/>
      <c r="I38" s="50"/>
      <c r="J38" s="50"/>
      <c r="K38" s="51"/>
      <c r="L38" s="51"/>
    </row>
    <row r="39" spans="1:12" x14ac:dyDescent="0.2">
      <c r="A39" s="49" t="s">
        <v>18</v>
      </c>
      <c r="B39" s="49"/>
      <c r="C39" s="50"/>
      <c r="D39" s="50"/>
      <c r="E39" s="50"/>
      <c r="F39" s="50"/>
      <c r="G39" s="50"/>
      <c r="H39" s="50"/>
      <c r="I39" s="50"/>
      <c r="J39" s="50"/>
      <c r="K39" s="123" t="s">
        <v>163</v>
      </c>
      <c r="L39" s="124"/>
    </row>
    <row r="40" spans="1:12" x14ac:dyDescent="0.2">
      <c r="A40" s="48"/>
      <c r="B40" s="129"/>
      <c r="C40" s="129"/>
      <c r="D40" s="129"/>
      <c r="E40" s="129"/>
      <c r="F40" s="129"/>
      <c r="G40" s="129"/>
      <c r="H40" s="129"/>
      <c r="I40" s="129"/>
      <c r="J40" s="129"/>
      <c r="K40" s="120" t="s">
        <v>15</v>
      </c>
      <c r="L40" s="120"/>
    </row>
    <row r="41" spans="1:12" x14ac:dyDescent="0.2">
      <c r="A41" s="1"/>
      <c r="B41" s="2"/>
      <c r="C41" s="2"/>
      <c r="D41" s="2"/>
      <c r="E41" s="2"/>
      <c r="F41" s="2"/>
      <c r="G41" s="32"/>
      <c r="H41" s="52"/>
      <c r="I41" s="52"/>
      <c r="J41" s="52"/>
      <c r="K41" s="7"/>
      <c r="L41" s="40"/>
    </row>
    <row r="42" spans="1:12" ht="13.5" x14ac:dyDescent="0.2">
      <c r="A42" s="3" t="s">
        <v>19</v>
      </c>
      <c r="B42" s="53"/>
      <c r="C42" s="53"/>
      <c r="D42" s="53"/>
      <c r="E42" s="53"/>
      <c r="F42" s="53"/>
      <c r="H42" s="54"/>
      <c r="I42" s="106" t="s">
        <v>164</v>
      </c>
      <c r="J42" s="107" t="s">
        <v>163</v>
      </c>
      <c r="K42" s="108" t="s">
        <v>163</v>
      </c>
      <c r="L42" s="108" t="s">
        <v>167</v>
      </c>
    </row>
    <row r="43" spans="1:12" x14ac:dyDescent="0.2">
      <c r="A43" s="1"/>
      <c r="B43" s="118"/>
      <c r="C43" s="119"/>
      <c r="D43" s="119"/>
      <c r="E43" s="119"/>
      <c r="F43" s="119"/>
      <c r="G43" s="119"/>
      <c r="H43" s="119"/>
      <c r="I43" s="120" t="s">
        <v>15</v>
      </c>
      <c r="J43" s="121"/>
      <c r="K43" s="121"/>
      <c r="L43" s="121"/>
    </row>
    <row r="44" spans="1:12" x14ac:dyDescent="0.2">
      <c r="A44" s="1"/>
      <c r="B44" s="104"/>
      <c r="C44" s="105"/>
      <c r="D44" s="105"/>
      <c r="E44" s="105"/>
      <c r="F44" s="105"/>
      <c r="G44" s="105"/>
      <c r="H44" s="105"/>
      <c r="I44" s="51"/>
      <c r="J44" s="8"/>
      <c r="K44" s="8"/>
      <c r="L44" s="8"/>
    </row>
    <row r="45" spans="1:12" x14ac:dyDescent="0.2">
      <c r="A45" s="7"/>
      <c r="B45" s="113"/>
      <c r="C45" s="114"/>
      <c r="D45" s="114"/>
      <c r="E45" s="114"/>
      <c r="F45" s="114"/>
      <c r="G45" s="114"/>
      <c r="H45" s="114"/>
      <c r="I45" s="114"/>
      <c r="J45" s="114"/>
      <c r="K45" s="114"/>
      <c r="L45" s="51" t="s">
        <v>20</v>
      </c>
    </row>
    <row r="46" spans="1:12" x14ac:dyDescent="0.2">
      <c r="A46" s="55" t="s">
        <v>21</v>
      </c>
      <c r="B46" s="56"/>
      <c r="C46" s="56"/>
      <c r="D46" s="56"/>
      <c r="E46" s="56"/>
      <c r="F46" s="57"/>
      <c r="G46" s="58" t="s">
        <v>22</v>
      </c>
      <c r="H46" s="59" t="s">
        <v>23</v>
      </c>
      <c r="I46" s="59" t="s">
        <v>24</v>
      </c>
      <c r="J46" s="60" t="s">
        <v>25</v>
      </c>
      <c r="K46" s="61" t="s">
        <v>26</v>
      </c>
      <c r="L46" s="61" t="s">
        <v>27</v>
      </c>
    </row>
    <row r="47" spans="1:12" x14ac:dyDescent="0.2">
      <c r="A47" s="62">
        <v>2</v>
      </c>
      <c r="B47" s="63"/>
      <c r="C47" s="63"/>
      <c r="D47" s="63"/>
      <c r="E47" s="63"/>
      <c r="F47" s="63"/>
      <c r="G47" s="64" t="s">
        <v>28</v>
      </c>
      <c r="H47" s="65">
        <f>(I47+J47+K47+L47)</f>
        <v>0</v>
      </c>
      <c r="I47" s="65">
        <f>I48+I54+I76+I90+I94+I106+I113+I120</f>
        <v>0</v>
      </c>
      <c r="J47" s="65">
        <f>J48+J54+J76+J90+J94+J106+J113+J120</f>
        <v>0</v>
      </c>
      <c r="K47" s="65">
        <f>K48+K54+K76+K90+K94+K106+K113+K120</f>
        <v>0</v>
      </c>
      <c r="L47" s="65">
        <f>L48+L54+L76+L90+L94+L106+L113+L120</f>
        <v>0</v>
      </c>
    </row>
    <row r="48" spans="1:12" ht="24" x14ac:dyDescent="0.2">
      <c r="A48" s="66">
        <v>2</v>
      </c>
      <c r="B48" s="67">
        <v>1</v>
      </c>
      <c r="C48" s="67"/>
      <c r="D48" s="67"/>
      <c r="E48" s="67"/>
      <c r="F48" s="67"/>
      <c r="G48" s="64" t="s">
        <v>29</v>
      </c>
      <c r="H48" s="68">
        <f t="shared" ref="H48:H113" si="0">(I48+J48+K48+L48)</f>
        <v>0</v>
      </c>
      <c r="I48" s="68">
        <f>(I49+I52)</f>
        <v>0</v>
      </c>
      <c r="J48" s="68">
        <f>(J49+J52)</f>
        <v>0</v>
      </c>
      <c r="K48" s="68">
        <f>(K49+K52)</f>
        <v>0</v>
      </c>
      <c r="L48" s="68">
        <f>(L49+L52)</f>
        <v>0</v>
      </c>
    </row>
    <row r="49" spans="1:12" x14ac:dyDescent="0.2">
      <c r="A49" s="66">
        <v>2</v>
      </c>
      <c r="B49" s="67">
        <v>1</v>
      </c>
      <c r="C49" s="67">
        <v>1</v>
      </c>
      <c r="D49" s="67"/>
      <c r="E49" s="67"/>
      <c r="F49" s="67"/>
      <c r="G49" s="64" t="s">
        <v>30</v>
      </c>
      <c r="H49" s="69">
        <f t="shared" si="0"/>
        <v>0</v>
      </c>
      <c r="I49" s="69">
        <f>(I50+I51)</f>
        <v>0</v>
      </c>
      <c r="J49" s="69">
        <f>(J50+J51)</f>
        <v>0</v>
      </c>
      <c r="K49" s="69">
        <f>(K50+K51)</f>
        <v>0</v>
      </c>
      <c r="L49" s="69">
        <f>(L50+L51)</f>
        <v>0</v>
      </c>
    </row>
    <row r="50" spans="1:12" x14ac:dyDescent="0.2">
      <c r="A50" s="66">
        <v>2</v>
      </c>
      <c r="B50" s="67">
        <v>1</v>
      </c>
      <c r="C50" s="67">
        <v>1</v>
      </c>
      <c r="D50" s="67">
        <v>1</v>
      </c>
      <c r="E50" s="67">
        <v>1</v>
      </c>
      <c r="F50" s="67">
        <v>1</v>
      </c>
      <c r="G50" s="70" t="s">
        <v>31</v>
      </c>
      <c r="H50" s="69">
        <f t="shared" si="0"/>
        <v>0</v>
      </c>
      <c r="I50" s="71"/>
      <c r="J50" s="71"/>
      <c r="K50" s="72"/>
      <c r="L50" s="72"/>
    </row>
    <row r="51" spans="1:12" x14ac:dyDescent="0.2">
      <c r="A51" s="66">
        <v>2</v>
      </c>
      <c r="B51" s="67">
        <v>1</v>
      </c>
      <c r="C51" s="67">
        <v>1</v>
      </c>
      <c r="D51" s="67">
        <v>1</v>
      </c>
      <c r="E51" s="67">
        <v>2</v>
      </c>
      <c r="F51" s="67">
        <v>1</v>
      </c>
      <c r="G51" s="70" t="s">
        <v>32</v>
      </c>
      <c r="H51" s="69">
        <f t="shared" si="0"/>
        <v>0</v>
      </c>
      <c r="I51" s="71"/>
      <c r="J51" s="71"/>
      <c r="K51" s="72"/>
      <c r="L51" s="72"/>
    </row>
    <row r="52" spans="1:12" x14ac:dyDescent="0.2">
      <c r="A52" s="62">
        <v>2</v>
      </c>
      <c r="B52" s="63">
        <v>1</v>
      </c>
      <c r="C52" s="63">
        <v>2</v>
      </c>
      <c r="D52" s="63"/>
      <c r="E52" s="63"/>
      <c r="F52" s="63"/>
      <c r="G52" s="70" t="s">
        <v>33</v>
      </c>
      <c r="H52" s="69">
        <f t="shared" si="0"/>
        <v>0</v>
      </c>
      <c r="I52" s="69">
        <f>I53</f>
        <v>0</v>
      </c>
      <c r="J52" s="69">
        <f>J53</f>
        <v>0</v>
      </c>
      <c r="K52" s="69">
        <f>K53</f>
        <v>0</v>
      </c>
      <c r="L52" s="69">
        <f>L53</f>
        <v>0</v>
      </c>
    </row>
    <row r="53" spans="1:12" x14ac:dyDescent="0.2">
      <c r="A53" s="66">
        <v>2</v>
      </c>
      <c r="B53" s="67">
        <v>1</v>
      </c>
      <c r="C53" s="67">
        <v>2</v>
      </c>
      <c r="D53" s="67">
        <v>1</v>
      </c>
      <c r="E53" s="67">
        <v>1</v>
      </c>
      <c r="F53" s="67">
        <v>1</v>
      </c>
      <c r="G53" s="70" t="s">
        <v>33</v>
      </c>
      <c r="H53" s="69">
        <f t="shared" si="0"/>
        <v>0</v>
      </c>
      <c r="I53" s="71"/>
      <c r="J53" s="71"/>
      <c r="K53" s="72"/>
      <c r="L53" s="72"/>
    </row>
    <row r="54" spans="1:12" ht="24" x14ac:dyDescent="0.2">
      <c r="A54" s="66">
        <v>2</v>
      </c>
      <c r="B54" s="67">
        <v>2</v>
      </c>
      <c r="C54" s="67"/>
      <c r="D54" s="67"/>
      <c r="E54" s="67"/>
      <c r="F54" s="67"/>
      <c r="G54" s="70" t="s">
        <v>70</v>
      </c>
      <c r="H54" s="68">
        <f t="shared" si="0"/>
        <v>0</v>
      </c>
      <c r="I54" s="68">
        <f>I55</f>
        <v>0</v>
      </c>
      <c r="J54" s="68">
        <f>J55</f>
        <v>0</v>
      </c>
      <c r="K54" s="68">
        <f>K55</f>
        <v>0</v>
      </c>
      <c r="L54" s="68">
        <f>L55</f>
        <v>0</v>
      </c>
    </row>
    <row r="55" spans="1:12" ht="24" x14ac:dyDescent="0.2">
      <c r="A55" s="66">
        <v>2</v>
      </c>
      <c r="B55" s="67">
        <v>2</v>
      </c>
      <c r="C55" s="67">
        <v>1</v>
      </c>
      <c r="D55" s="67"/>
      <c r="E55" s="67"/>
      <c r="F55" s="67"/>
      <c r="G55" s="70" t="s">
        <v>70</v>
      </c>
      <c r="H55" s="73">
        <f>(I55+J55+K55+L55)</f>
        <v>0</v>
      </c>
      <c r="I55" s="73">
        <f>SUM(I56:I67)+I75+I72+I73+I74</f>
        <v>0</v>
      </c>
      <c r="J55" s="73">
        <f t="shared" ref="J55:L55" si="1">SUM(J56:J67)+J75+J72+J73+J74</f>
        <v>0</v>
      </c>
      <c r="K55" s="73">
        <f t="shared" si="1"/>
        <v>0</v>
      </c>
      <c r="L55" s="73">
        <f t="shared" si="1"/>
        <v>0</v>
      </c>
    </row>
    <row r="56" spans="1:12" x14ac:dyDescent="0.2">
      <c r="A56" s="66">
        <v>2</v>
      </c>
      <c r="B56" s="67">
        <v>2</v>
      </c>
      <c r="C56" s="67">
        <v>1</v>
      </c>
      <c r="D56" s="67">
        <v>1</v>
      </c>
      <c r="E56" s="67">
        <v>1</v>
      </c>
      <c r="F56" s="67">
        <v>1</v>
      </c>
      <c r="G56" s="70" t="s">
        <v>71</v>
      </c>
      <c r="H56" s="73">
        <f t="shared" si="0"/>
        <v>0</v>
      </c>
      <c r="I56" s="74"/>
      <c r="J56" s="71"/>
      <c r="K56" s="72"/>
      <c r="L56" s="72"/>
    </row>
    <row r="57" spans="1:12" ht="26.25" customHeight="1" x14ac:dyDescent="0.2">
      <c r="A57" s="66">
        <v>2</v>
      </c>
      <c r="B57" s="67">
        <v>2</v>
      </c>
      <c r="C57" s="67">
        <v>1</v>
      </c>
      <c r="D57" s="67">
        <v>1</v>
      </c>
      <c r="E57" s="67">
        <v>1</v>
      </c>
      <c r="F57" s="67">
        <v>2</v>
      </c>
      <c r="G57" s="70" t="s">
        <v>72</v>
      </c>
      <c r="H57" s="73">
        <f t="shared" si="0"/>
        <v>0</v>
      </c>
      <c r="I57" s="74"/>
      <c r="J57" s="71"/>
      <c r="K57" s="72"/>
      <c r="L57" s="72"/>
    </row>
    <row r="58" spans="1:12" x14ac:dyDescent="0.2">
      <c r="A58" s="66">
        <v>2</v>
      </c>
      <c r="B58" s="67">
        <v>2</v>
      </c>
      <c r="C58" s="67">
        <v>1</v>
      </c>
      <c r="D58" s="67">
        <v>1</v>
      </c>
      <c r="E58" s="67">
        <v>1</v>
      </c>
      <c r="F58" s="67">
        <v>5</v>
      </c>
      <c r="G58" s="70" t="s">
        <v>73</v>
      </c>
      <c r="H58" s="73">
        <f t="shared" si="0"/>
        <v>0</v>
      </c>
      <c r="I58" s="74"/>
      <c r="J58" s="71"/>
      <c r="K58" s="72"/>
      <c r="L58" s="72"/>
    </row>
    <row r="59" spans="1:12" ht="24" x14ac:dyDescent="0.2">
      <c r="A59" s="66">
        <v>2</v>
      </c>
      <c r="B59" s="67">
        <v>2</v>
      </c>
      <c r="C59" s="67">
        <v>1</v>
      </c>
      <c r="D59" s="67">
        <v>1</v>
      </c>
      <c r="E59" s="67">
        <v>1</v>
      </c>
      <c r="F59" s="67">
        <v>6</v>
      </c>
      <c r="G59" s="70" t="s">
        <v>156</v>
      </c>
      <c r="H59" s="69">
        <f t="shared" si="0"/>
        <v>0</v>
      </c>
      <c r="I59" s="71"/>
      <c r="J59" s="71"/>
      <c r="K59" s="72"/>
      <c r="L59" s="72"/>
    </row>
    <row r="60" spans="1:12" ht="24" x14ac:dyDescent="0.2">
      <c r="A60" s="66">
        <v>2</v>
      </c>
      <c r="B60" s="67">
        <v>2</v>
      </c>
      <c r="C60" s="67">
        <v>1</v>
      </c>
      <c r="D60" s="67">
        <v>1</v>
      </c>
      <c r="E60" s="67">
        <v>1</v>
      </c>
      <c r="F60" s="67">
        <v>7</v>
      </c>
      <c r="G60" s="70" t="s">
        <v>74</v>
      </c>
      <c r="H60" s="69">
        <f t="shared" si="0"/>
        <v>0</v>
      </c>
      <c r="I60" s="71"/>
      <c r="J60" s="71"/>
      <c r="K60" s="72"/>
      <c r="L60" s="72"/>
    </row>
    <row r="61" spans="1:12" x14ac:dyDescent="0.2">
      <c r="A61" s="66">
        <v>2</v>
      </c>
      <c r="B61" s="67">
        <v>2</v>
      </c>
      <c r="C61" s="67">
        <v>1</v>
      </c>
      <c r="D61" s="67">
        <v>1</v>
      </c>
      <c r="E61" s="67">
        <v>1</v>
      </c>
      <c r="F61" s="67">
        <v>11</v>
      </c>
      <c r="G61" s="70" t="s">
        <v>75</v>
      </c>
      <c r="H61" s="73">
        <f t="shared" si="0"/>
        <v>0</v>
      </c>
      <c r="I61" s="74"/>
      <c r="J61" s="71"/>
      <c r="K61" s="72"/>
      <c r="L61" s="72"/>
    </row>
    <row r="62" spans="1:12" ht="24" x14ac:dyDescent="0.2">
      <c r="A62" s="66">
        <v>2</v>
      </c>
      <c r="B62" s="67">
        <v>2</v>
      </c>
      <c r="C62" s="67">
        <v>1</v>
      </c>
      <c r="D62" s="67">
        <v>1</v>
      </c>
      <c r="E62" s="67">
        <v>1</v>
      </c>
      <c r="F62" s="67">
        <v>12</v>
      </c>
      <c r="G62" s="70" t="s">
        <v>76</v>
      </c>
      <c r="H62" s="69">
        <f t="shared" si="0"/>
        <v>0</v>
      </c>
      <c r="I62" s="71"/>
      <c r="J62" s="71"/>
      <c r="K62" s="72"/>
      <c r="L62" s="72"/>
    </row>
    <row r="63" spans="1:12" ht="24" x14ac:dyDescent="0.2">
      <c r="A63" s="66">
        <v>2</v>
      </c>
      <c r="B63" s="67">
        <v>2</v>
      </c>
      <c r="C63" s="67">
        <v>1</v>
      </c>
      <c r="D63" s="67">
        <v>1</v>
      </c>
      <c r="E63" s="67">
        <v>1</v>
      </c>
      <c r="F63" s="67">
        <v>14</v>
      </c>
      <c r="G63" s="70" t="s">
        <v>77</v>
      </c>
      <c r="H63" s="69">
        <f t="shared" si="0"/>
        <v>0</v>
      </c>
      <c r="I63" s="71"/>
      <c r="J63" s="71"/>
      <c r="K63" s="72"/>
      <c r="L63" s="72"/>
    </row>
    <row r="64" spans="1:12" ht="22.5" customHeight="1" x14ac:dyDescent="0.2">
      <c r="A64" s="66">
        <v>2</v>
      </c>
      <c r="B64" s="67">
        <v>2</v>
      </c>
      <c r="C64" s="67">
        <v>1</v>
      </c>
      <c r="D64" s="67">
        <v>1</v>
      </c>
      <c r="E64" s="67">
        <v>1</v>
      </c>
      <c r="F64" s="67">
        <v>15</v>
      </c>
      <c r="G64" s="70" t="s">
        <v>78</v>
      </c>
      <c r="H64" s="69">
        <f t="shared" si="0"/>
        <v>0</v>
      </c>
      <c r="I64" s="71"/>
      <c r="J64" s="71"/>
      <c r="K64" s="72"/>
      <c r="L64" s="72"/>
    </row>
    <row r="65" spans="1:12" x14ac:dyDescent="0.2">
      <c r="A65" s="66">
        <v>2</v>
      </c>
      <c r="B65" s="67">
        <v>2</v>
      </c>
      <c r="C65" s="67">
        <v>1</v>
      </c>
      <c r="D65" s="67">
        <v>1</v>
      </c>
      <c r="E65" s="67">
        <v>1</v>
      </c>
      <c r="F65" s="67">
        <v>16</v>
      </c>
      <c r="G65" s="70" t="s">
        <v>79</v>
      </c>
      <c r="H65" s="69">
        <f t="shared" si="0"/>
        <v>0</v>
      </c>
      <c r="I65" s="71"/>
      <c r="J65" s="71"/>
      <c r="K65" s="72"/>
      <c r="L65" s="72"/>
    </row>
    <row r="66" spans="1:12" ht="24" x14ac:dyDescent="0.2">
      <c r="A66" s="66">
        <v>2</v>
      </c>
      <c r="B66" s="67">
        <v>2</v>
      </c>
      <c r="C66" s="67">
        <v>1</v>
      </c>
      <c r="D66" s="67">
        <v>1</v>
      </c>
      <c r="E66" s="67">
        <v>1</v>
      </c>
      <c r="F66" s="67">
        <v>17</v>
      </c>
      <c r="G66" s="70" t="s">
        <v>80</v>
      </c>
      <c r="H66" s="69">
        <f t="shared" si="0"/>
        <v>0</v>
      </c>
      <c r="I66" s="71"/>
      <c r="J66" s="71"/>
      <c r="K66" s="72"/>
      <c r="L66" s="72"/>
    </row>
    <row r="67" spans="1:12" ht="24" x14ac:dyDescent="0.2">
      <c r="A67" s="66">
        <v>2</v>
      </c>
      <c r="B67" s="67">
        <v>2</v>
      </c>
      <c r="C67" s="67">
        <v>1</v>
      </c>
      <c r="D67" s="67">
        <v>1</v>
      </c>
      <c r="E67" s="67">
        <v>1</v>
      </c>
      <c r="F67" s="67">
        <v>20</v>
      </c>
      <c r="G67" s="70" t="s">
        <v>81</v>
      </c>
      <c r="H67" s="69">
        <f>+H68+H69+H70+H71</f>
        <v>0</v>
      </c>
      <c r="I67" s="71">
        <f>+I68+I69+I70+I71</f>
        <v>0</v>
      </c>
      <c r="J67" s="71">
        <f t="shared" ref="J67:L67" si="2">+J68+J69+J70+J71</f>
        <v>0</v>
      </c>
      <c r="K67" s="71">
        <f t="shared" si="2"/>
        <v>0</v>
      </c>
      <c r="L67" s="71">
        <f t="shared" si="2"/>
        <v>0</v>
      </c>
    </row>
    <row r="68" spans="1:12" x14ac:dyDescent="0.2">
      <c r="A68" s="66">
        <v>2</v>
      </c>
      <c r="B68" s="67">
        <v>2</v>
      </c>
      <c r="C68" s="67">
        <v>1</v>
      </c>
      <c r="D68" s="67">
        <v>1</v>
      </c>
      <c r="E68" s="67">
        <v>1</v>
      </c>
      <c r="F68" s="75" t="s">
        <v>34</v>
      </c>
      <c r="G68" s="70" t="s">
        <v>35</v>
      </c>
      <c r="H68" s="69">
        <f>(I68+J68+K68+L68)</f>
        <v>0</v>
      </c>
      <c r="I68" s="71"/>
      <c r="J68" s="71"/>
      <c r="K68" s="72"/>
      <c r="L68" s="72"/>
    </row>
    <row r="69" spans="1:12" x14ac:dyDescent="0.2">
      <c r="A69" s="66">
        <v>2</v>
      </c>
      <c r="B69" s="67">
        <v>2</v>
      </c>
      <c r="C69" s="67">
        <v>1</v>
      </c>
      <c r="D69" s="67">
        <v>1</v>
      </c>
      <c r="E69" s="67">
        <v>1</v>
      </c>
      <c r="F69" s="76" t="s">
        <v>36</v>
      </c>
      <c r="G69" s="70" t="s">
        <v>37</v>
      </c>
      <c r="H69" s="69">
        <f t="shared" si="0"/>
        <v>0</v>
      </c>
      <c r="I69" s="71"/>
      <c r="J69" s="71"/>
      <c r="K69" s="72"/>
      <c r="L69" s="72"/>
    </row>
    <row r="70" spans="1:12" x14ac:dyDescent="0.2">
      <c r="A70" s="66">
        <v>2</v>
      </c>
      <c r="B70" s="67">
        <v>2</v>
      </c>
      <c r="C70" s="67">
        <v>1</v>
      </c>
      <c r="D70" s="67">
        <v>1</v>
      </c>
      <c r="E70" s="67">
        <v>1</v>
      </c>
      <c r="F70" s="76" t="s">
        <v>38</v>
      </c>
      <c r="G70" s="70" t="s">
        <v>39</v>
      </c>
      <c r="H70" s="69">
        <f t="shared" si="0"/>
        <v>0</v>
      </c>
      <c r="I70" s="71"/>
      <c r="J70" s="71"/>
      <c r="K70" s="72"/>
      <c r="L70" s="72"/>
    </row>
    <row r="71" spans="1:12" x14ac:dyDescent="0.2">
      <c r="A71" s="66">
        <v>2</v>
      </c>
      <c r="B71" s="67">
        <v>2</v>
      </c>
      <c r="C71" s="67">
        <v>1</v>
      </c>
      <c r="D71" s="67">
        <v>1</v>
      </c>
      <c r="E71" s="67">
        <v>1</v>
      </c>
      <c r="F71" s="76" t="s">
        <v>40</v>
      </c>
      <c r="G71" s="70" t="s">
        <v>41</v>
      </c>
      <c r="H71" s="69">
        <f t="shared" si="0"/>
        <v>0</v>
      </c>
      <c r="I71" s="71"/>
      <c r="J71" s="71"/>
      <c r="K71" s="72"/>
      <c r="L71" s="72"/>
    </row>
    <row r="72" spans="1:12" ht="24" x14ac:dyDescent="0.2">
      <c r="A72" s="66">
        <v>2</v>
      </c>
      <c r="B72" s="67">
        <v>2</v>
      </c>
      <c r="C72" s="67">
        <v>1</v>
      </c>
      <c r="D72" s="67">
        <v>1</v>
      </c>
      <c r="E72" s="67">
        <v>1</v>
      </c>
      <c r="F72" s="67">
        <v>21</v>
      </c>
      <c r="G72" s="70" t="s">
        <v>82</v>
      </c>
      <c r="H72" s="69">
        <f t="shared" si="0"/>
        <v>0</v>
      </c>
      <c r="I72" s="71"/>
      <c r="J72" s="71"/>
      <c r="K72" s="72"/>
      <c r="L72" s="72"/>
    </row>
    <row r="73" spans="1:12" x14ac:dyDescent="0.2">
      <c r="A73" s="66">
        <v>2</v>
      </c>
      <c r="B73" s="67">
        <v>2</v>
      </c>
      <c r="C73" s="67">
        <v>1</v>
      </c>
      <c r="D73" s="67">
        <v>1</v>
      </c>
      <c r="E73" s="67">
        <v>1</v>
      </c>
      <c r="F73" s="67">
        <v>22</v>
      </c>
      <c r="G73" s="70" t="s">
        <v>83</v>
      </c>
      <c r="H73" s="69">
        <f t="shared" si="0"/>
        <v>0</v>
      </c>
      <c r="I73" s="71"/>
      <c r="J73" s="71"/>
      <c r="K73" s="72"/>
      <c r="L73" s="72"/>
    </row>
    <row r="74" spans="1:12" x14ac:dyDescent="0.2">
      <c r="A74" s="66">
        <v>2</v>
      </c>
      <c r="B74" s="67">
        <v>2</v>
      </c>
      <c r="C74" s="67">
        <v>1</v>
      </c>
      <c r="D74" s="67">
        <v>1</v>
      </c>
      <c r="E74" s="67">
        <v>1</v>
      </c>
      <c r="F74" s="67">
        <v>23</v>
      </c>
      <c r="G74" s="70" t="s">
        <v>84</v>
      </c>
      <c r="H74" s="69">
        <f t="shared" si="0"/>
        <v>0</v>
      </c>
      <c r="I74" s="71"/>
      <c r="J74" s="71"/>
      <c r="K74" s="72"/>
      <c r="L74" s="72"/>
    </row>
    <row r="75" spans="1:12" ht="24" x14ac:dyDescent="0.2">
      <c r="A75" s="66">
        <v>2</v>
      </c>
      <c r="B75" s="67">
        <v>2</v>
      </c>
      <c r="C75" s="67">
        <v>1</v>
      </c>
      <c r="D75" s="67">
        <v>1</v>
      </c>
      <c r="E75" s="67">
        <v>1</v>
      </c>
      <c r="F75" s="67">
        <v>30</v>
      </c>
      <c r="G75" s="70" t="s">
        <v>85</v>
      </c>
      <c r="H75" s="69">
        <f>(I75+J75+K75+L75)</f>
        <v>0</v>
      </c>
      <c r="I75" s="71"/>
      <c r="J75" s="71"/>
      <c r="K75" s="72"/>
      <c r="L75" s="72"/>
    </row>
    <row r="76" spans="1:12" x14ac:dyDescent="0.2">
      <c r="A76" s="66">
        <v>2</v>
      </c>
      <c r="B76" s="67">
        <v>3</v>
      </c>
      <c r="C76" s="67"/>
      <c r="D76" s="67"/>
      <c r="E76" s="67"/>
      <c r="F76" s="67"/>
      <c r="G76" s="70" t="s">
        <v>42</v>
      </c>
      <c r="H76" s="68">
        <f t="shared" si="0"/>
        <v>0</v>
      </c>
      <c r="I76" s="68">
        <f>SUM(I77+I88)</f>
        <v>0</v>
      </c>
      <c r="J76" s="68">
        <f>SUM(J77+J88)</f>
        <v>0</v>
      </c>
      <c r="K76" s="68">
        <f>SUM(K77+K88)</f>
        <v>0</v>
      </c>
      <c r="L76" s="68">
        <f>SUM(L77+L88)</f>
        <v>0</v>
      </c>
    </row>
    <row r="77" spans="1:12" x14ac:dyDescent="0.2">
      <c r="A77" s="66">
        <v>2</v>
      </c>
      <c r="B77" s="67">
        <v>3</v>
      </c>
      <c r="C77" s="67">
        <v>1</v>
      </c>
      <c r="D77" s="67"/>
      <c r="E77" s="67"/>
      <c r="F77" s="67"/>
      <c r="G77" s="70" t="s">
        <v>42</v>
      </c>
      <c r="H77" s="69">
        <f t="shared" si="0"/>
        <v>0</v>
      </c>
      <c r="I77" s="69">
        <f>(I78+I81+I84)</f>
        <v>0</v>
      </c>
      <c r="J77" s="69">
        <f>(J78+J81+J84)</f>
        <v>0</v>
      </c>
      <c r="K77" s="69">
        <f>(K78+K81+K84)</f>
        <v>0</v>
      </c>
      <c r="L77" s="69">
        <f>(L78+L81+L84)</f>
        <v>0</v>
      </c>
    </row>
    <row r="78" spans="1:12" x14ac:dyDescent="0.2">
      <c r="A78" s="66">
        <v>2</v>
      </c>
      <c r="B78" s="67">
        <v>3</v>
      </c>
      <c r="C78" s="67">
        <v>1</v>
      </c>
      <c r="D78" s="67">
        <v>1</v>
      </c>
      <c r="E78" s="67"/>
      <c r="F78" s="67"/>
      <c r="G78" s="64" t="s">
        <v>86</v>
      </c>
      <c r="H78" s="69">
        <f t="shared" si="0"/>
        <v>0</v>
      </c>
      <c r="I78" s="69">
        <f>SUM(I79:I80)</f>
        <v>0</v>
      </c>
      <c r="J78" s="69">
        <f>SUM(J79:J80)</f>
        <v>0</v>
      </c>
      <c r="K78" s="69">
        <f>SUM(K79:K80)</f>
        <v>0</v>
      </c>
      <c r="L78" s="69">
        <f>SUM(L79:L80)</f>
        <v>0</v>
      </c>
    </row>
    <row r="79" spans="1:12" ht="21.75" customHeight="1" x14ac:dyDescent="0.2">
      <c r="A79" s="66">
        <v>2</v>
      </c>
      <c r="B79" s="67">
        <v>3</v>
      </c>
      <c r="C79" s="67">
        <v>1</v>
      </c>
      <c r="D79" s="67">
        <v>1</v>
      </c>
      <c r="E79" s="67">
        <v>1</v>
      </c>
      <c r="F79" s="67">
        <v>1</v>
      </c>
      <c r="G79" s="64" t="s">
        <v>43</v>
      </c>
      <c r="H79" s="69">
        <f t="shared" si="0"/>
        <v>0</v>
      </c>
      <c r="I79" s="71"/>
      <c r="J79" s="71"/>
      <c r="K79" s="72"/>
      <c r="L79" s="72"/>
    </row>
    <row r="80" spans="1:12" x14ac:dyDescent="0.2">
      <c r="A80" s="66">
        <v>2</v>
      </c>
      <c r="B80" s="67">
        <v>3</v>
      </c>
      <c r="C80" s="67">
        <v>1</v>
      </c>
      <c r="D80" s="67">
        <v>1</v>
      </c>
      <c r="E80" s="67">
        <v>1</v>
      </c>
      <c r="F80" s="67">
        <v>3</v>
      </c>
      <c r="G80" s="64" t="s">
        <v>44</v>
      </c>
      <c r="H80" s="69">
        <f t="shared" si="0"/>
        <v>0</v>
      </c>
      <c r="I80" s="71"/>
      <c r="J80" s="71"/>
      <c r="K80" s="72"/>
      <c r="L80" s="72"/>
    </row>
    <row r="81" spans="1:12" ht="36" customHeight="1" x14ac:dyDescent="0.2">
      <c r="A81" s="66">
        <v>2</v>
      </c>
      <c r="B81" s="67">
        <v>3</v>
      </c>
      <c r="C81" s="67">
        <v>1</v>
      </c>
      <c r="D81" s="67">
        <v>2</v>
      </c>
      <c r="E81" s="67"/>
      <c r="F81" s="67"/>
      <c r="G81" s="64" t="s">
        <v>87</v>
      </c>
      <c r="H81" s="69">
        <f t="shared" si="0"/>
        <v>0</v>
      </c>
      <c r="I81" s="69">
        <f>SUM(I82:I83)</f>
        <v>0</v>
      </c>
      <c r="J81" s="69">
        <f>SUM(J82:J83)</f>
        <v>0</v>
      </c>
      <c r="K81" s="69">
        <f>SUM(K82:K83)</f>
        <v>0</v>
      </c>
      <c r="L81" s="69">
        <f>SUM(L82:L83)</f>
        <v>0</v>
      </c>
    </row>
    <row r="82" spans="1:12" ht="21.75" customHeight="1" x14ac:dyDescent="0.2">
      <c r="A82" s="66">
        <v>2</v>
      </c>
      <c r="B82" s="67">
        <v>3</v>
      </c>
      <c r="C82" s="67">
        <v>1</v>
      </c>
      <c r="D82" s="67">
        <v>2</v>
      </c>
      <c r="E82" s="67">
        <v>1</v>
      </c>
      <c r="F82" s="67">
        <v>1</v>
      </c>
      <c r="G82" s="64" t="s">
        <v>43</v>
      </c>
      <c r="H82" s="73">
        <f t="shared" si="0"/>
        <v>0</v>
      </c>
      <c r="I82" s="74"/>
      <c r="J82" s="71"/>
      <c r="K82" s="72"/>
      <c r="L82" s="72"/>
    </row>
    <row r="83" spans="1:12" x14ac:dyDescent="0.2">
      <c r="A83" s="66">
        <v>2</v>
      </c>
      <c r="B83" s="67">
        <v>3</v>
      </c>
      <c r="C83" s="67">
        <v>1</v>
      </c>
      <c r="D83" s="67">
        <v>2</v>
      </c>
      <c r="E83" s="67">
        <v>1</v>
      </c>
      <c r="F83" s="67">
        <v>3</v>
      </c>
      <c r="G83" s="64" t="s">
        <v>44</v>
      </c>
      <c r="H83" s="69">
        <f t="shared" si="0"/>
        <v>0</v>
      </c>
      <c r="I83" s="71"/>
      <c r="J83" s="71"/>
      <c r="K83" s="72"/>
      <c r="L83" s="72"/>
    </row>
    <row r="84" spans="1:12" ht="24" x14ac:dyDescent="0.2">
      <c r="A84" s="66">
        <v>2</v>
      </c>
      <c r="B84" s="67">
        <v>3</v>
      </c>
      <c r="C84" s="67">
        <v>1</v>
      </c>
      <c r="D84" s="67">
        <v>3</v>
      </c>
      <c r="E84" s="67"/>
      <c r="F84" s="67"/>
      <c r="G84" s="64" t="s">
        <v>88</v>
      </c>
      <c r="H84" s="69">
        <f t="shared" si="0"/>
        <v>0</v>
      </c>
      <c r="I84" s="69">
        <f>SUM(I85:I87)</f>
        <v>0</v>
      </c>
      <c r="J84" s="69">
        <f>SUM(J85:J87)</f>
        <v>0</v>
      </c>
      <c r="K84" s="69">
        <f>SUM(K85:K87)</f>
        <v>0</v>
      </c>
      <c r="L84" s="69">
        <f>SUM(L85:L87)</f>
        <v>0</v>
      </c>
    </row>
    <row r="85" spans="1:12" x14ac:dyDescent="0.2">
      <c r="A85" s="66">
        <v>2</v>
      </c>
      <c r="B85" s="67">
        <v>3</v>
      </c>
      <c r="C85" s="67">
        <v>1</v>
      </c>
      <c r="D85" s="67">
        <v>3</v>
      </c>
      <c r="E85" s="67">
        <v>1</v>
      </c>
      <c r="F85" s="67">
        <v>1</v>
      </c>
      <c r="G85" s="64" t="s">
        <v>89</v>
      </c>
      <c r="H85" s="69">
        <f t="shared" si="0"/>
        <v>0</v>
      </c>
      <c r="I85" s="71"/>
      <c r="J85" s="71"/>
      <c r="K85" s="72"/>
      <c r="L85" s="72"/>
    </row>
    <row r="86" spans="1:12" x14ac:dyDescent="0.2">
      <c r="A86" s="66">
        <v>2</v>
      </c>
      <c r="B86" s="67">
        <v>3</v>
      </c>
      <c r="C86" s="67">
        <v>1</v>
      </c>
      <c r="D86" s="67">
        <v>3</v>
      </c>
      <c r="E86" s="67">
        <v>1</v>
      </c>
      <c r="F86" s="67">
        <v>2</v>
      </c>
      <c r="G86" s="64" t="s">
        <v>90</v>
      </c>
      <c r="H86" s="69">
        <f t="shared" si="0"/>
        <v>0</v>
      </c>
      <c r="I86" s="71"/>
      <c r="J86" s="71"/>
      <c r="K86" s="72"/>
      <c r="L86" s="72"/>
    </row>
    <row r="87" spans="1:12" x14ac:dyDescent="0.2">
      <c r="A87" s="66">
        <v>2</v>
      </c>
      <c r="B87" s="67">
        <v>3</v>
      </c>
      <c r="C87" s="67">
        <v>1</v>
      </c>
      <c r="D87" s="67">
        <v>3</v>
      </c>
      <c r="E87" s="67">
        <v>1</v>
      </c>
      <c r="F87" s="67">
        <v>3</v>
      </c>
      <c r="G87" s="64" t="s">
        <v>91</v>
      </c>
      <c r="H87" s="69">
        <f t="shared" si="0"/>
        <v>0</v>
      </c>
      <c r="I87" s="71"/>
      <c r="J87" s="71"/>
      <c r="K87" s="72"/>
      <c r="L87" s="72"/>
    </row>
    <row r="88" spans="1:12" x14ac:dyDescent="0.2">
      <c r="A88" s="66">
        <v>2</v>
      </c>
      <c r="B88" s="67">
        <v>3</v>
      </c>
      <c r="C88" s="67">
        <v>2</v>
      </c>
      <c r="D88" s="67"/>
      <c r="E88" s="67"/>
      <c r="F88" s="67"/>
      <c r="G88" s="64" t="s">
        <v>92</v>
      </c>
      <c r="H88" s="69">
        <f t="shared" si="0"/>
        <v>0</v>
      </c>
      <c r="I88" s="69">
        <f>(I89)</f>
        <v>0</v>
      </c>
      <c r="J88" s="69">
        <f>(J89)</f>
        <v>0</v>
      </c>
      <c r="K88" s="69">
        <f>(K89)</f>
        <v>0</v>
      </c>
      <c r="L88" s="69">
        <f>(L89)</f>
        <v>0</v>
      </c>
    </row>
    <row r="89" spans="1:12" x14ac:dyDescent="0.2">
      <c r="A89" s="66">
        <v>2</v>
      </c>
      <c r="B89" s="67">
        <v>3</v>
      </c>
      <c r="C89" s="67">
        <v>2</v>
      </c>
      <c r="D89" s="67">
        <v>1</v>
      </c>
      <c r="E89" s="67">
        <v>1</v>
      </c>
      <c r="F89" s="67">
        <v>1</v>
      </c>
      <c r="G89" s="64" t="s">
        <v>92</v>
      </c>
      <c r="H89" s="77">
        <f t="shared" si="0"/>
        <v>0</v>
      </c>
      <c r="I89" s="72"/>
      <c r="J89" s="71"/>
      <c r="K89" s="72"/>
      <c r="L89" s="72"/>
    </row>
    <row r="90" spans="1:12" x14ac:dyDescent="0.2">
      <c r="A90" s="66">
        <v>2</v>
      </c>
      <c r="B90" s="67">
        <v>4</v>
      </c>
      <c r="C90" s="67"/>
      <c r="D90" s="67"/>
      <c r="E90" s="67"/>
      <c r="F90" s="67"/>
      <c r="G90" s="64" t="s">
        <v>45</v>
      </c>
      <c r="H90" s="68">
        <f t="shared" si="0"/>
        <v>0</v>
      </c>
      <c r="I90" s="68">
        <f>(I91)</f>
        <v>0</v>
      </c>
      <c r="J90" s="68">
        <f>(J91)</f>
        <v>0</v>
      </c>
      <c r="K90" s="68">
        <f>(K91)</f>
        <v>0</v>
      </c>
      <c r="L90" s="68">
        <f>(L91)</f>
        <v>0</v>
      </c>
    </row>
    <row r="91" spans="1:12" x14ac:dyDescent="0.2">
      <c r="A91" s="66">
        <v>2</v>
      </c>
      <c r="B91" s="67">
        <v>4</v>
      </c>
      <c r="C91" s="67">
        <v>1</v>
      </c>
      <c r="D91" s="67"/>
      <c r="E91" s="67"/>
      <c r="F91" s="67"/>
      <c r="G91" s="64" t="s">
        <v>46</v>
      </c>
      <c r="H91" s="69">
        <f t="shared" si="0"/>
        <v>0</v>
      </c>
      <c r="I91" s="69">
        <f>SUM(I92:I93)</f>
        <v>0</v>
      </c>
      <c r="J91" s="69">
        <f>SUM(J92:J93)</f>
        <v>0</v>
      </c>
      <c r="K91" s="69">
        <f>SUM(K92:K93)</f>
        <v>0</v>
      </c>
      <c r="L91" s="69">
        <f>SUM(L92:L93)</f>
        <v>0</v>
      </c>
    </row>
    <row r="92" spans="1:12" x14ac:dyDescent="0.2">
      <c r="A92" s="66">
        <v>2</v>
      </c>
      <c r="B92" s="67">
        <v>4</v>
      </c>
      <c r="C92" s="67">
        <v>1</v>
      </c>
      <c r="D92" s="67">
        <v>1</v>
      </c>
      <c r="E92" s="67">
        <v>1</v>
      </c>
      <c r="F92" s="67">
        <v>2</v>
      </c>
      <c r="G92" s="64" t="s">
        <v>47</v>
      </c>
      <c r="H92" s="77">
        <f t="shared" si="0"/>
        <v>0</v>
      </c>
      <c r="I92" s="72"/>
      <c r="J92" s="71"/>
      <c r="K92" s="72"/>
      <c r="L92" s="72"/>
    </row>
    <row r="93" spans="1:12" x14ac:dyDescent="0.2">
      <c r="A93" s="66">
        <v>2</v>
      </c>
      <c r="B93" s="67">
        <v>4</v>
      </c>
      <c r="C93" s="67">
        <v>1</v>
      </c>
      <c r="D93" s="67">
        <v>1</v>
      </c>
      <c r="E93" s="67">
        <v>1</v>
      </c>
      <c r="F93" s="67">
        <v>3</v>
      </c>
      <c r="G93" s="64" t="s">
        <v>48</v>
      </c>
      <c r="H93" s="77">
        <f t="shared" si="0"/>
        <v>0</v>
      </c>
      <c r="I93" s="72"/>
      <c r="J93" s="71"/>
      <c r="K93" s="72"/>
      <c r="L93" s="72"/>
    </row>
    <row r="94" spans="1:12" x14ac:dyDescent="0.2">
      <c r="A94" s="66">
        <v>2</v>
      </c>
      <c r="B94" s="67">
        <v>5</v>
      </c>
      <c r="C94" s="67"/>
      <c r="D94" s="67"/>
      <c r="E94" s="67"/>
      <c r="F94" s="67"/>
      <c r="G94" s="64" t="s">
        <v>49</v>
      </c>
      <c r="H94" s="68">
        <f t="shared" si="0"/>
        <v>0</v>
      </c>
      <c r="I94" s="68">
        <f>SUM(I95+I98+I101)</f>
        <v>0</v>
      </c>
      <c r="J94" s="68">
        <f>SUM(J95+J98+J101)</f>
        <v>0</v>
      </c>
      <c r="K94" s="68">
        <f>SUM(K95+K98+K101)</f>
        <v>0</v>
      </c>
      <c r="L94" s="68">
        <f>SUM(L95+L98+L101)</f>
        <v>0</v>
      </c>
    </row>
    <row r="95" spans="1:12" x14ac:dyDescent="0.2">
      <c r="A95" s="66">
        <v>2</v>
      </c>
      <c r="B95" s="67">
        <v>5</v>
      </c>
      <c r="C95" s="67">
        <v>1</v>
      </c>
      <c r="D95" s="67"/>
      <c r="E95" s="67"/>
      <c r="F95" s="67"/>
      <c r="G95" s="64" t="s">
        <v>50</v>
      </c>
      <c r="H95" s="77">
        <f t="shared" si="0"/>
        <v>0</v>
      </c>
      <c r="I95" s="78">
        <f>SUM(I96:I97)</f>
        <v>0</v>
      </c>
      <c r="J95" s="78">
        <f>SUM(J96:J97)</f>
        <v>0</v>
      </c>
      <c r="K95" s="78">
        <f>SUM(K96:K97)</f>
        <v>0</v>
      </c>
      <c r="L95" s="78">
        <f>SUM(L96:L97)</f>
        <v>0</v>
      </c>
    </row>
    <row r="96" spans="1:12" ht="24" x14ac:dyDescent="0.2">
      <c r="A96" s="66">
        <v>2</v>
      </c>
      <c r="B96" s="67">
        <v>5</v>
      </c>
      <c r="C96" s="67">
        <v>1</v>
      </c>
      <c r="D96" s="67">
        <v>1</v>
      </c>
      <c r="E96" s="67">
        <v>1</v>
      </c>
      <c r="F96" s="67">
        <v>1</v>
      </c>
      <c r="G96" s="64" t="s">
        <v>93</v>
      </c>
      <c r="H96" s="77">
        <f t="shared" si="0"/>
        <v>0</v>
      </c>
      <c r="I96" s="72"/>
      <c r="J96" s="71"/>
      <c r="K96" s="72"/>
      <c r="L96" s="72"/>
    </row>
    <row r="97" spans="1:12" ht="24" x14ac:dyDescent="0.2">
      <c r="A97" s="66">
        <v>2</v>
      </c>
      <c r="B97" s="67">
        <v>5</v>
      </c>
      <c r="C97" s="67">
        <v>1</v>
      </c>
      <c r="D97" s="67">
        <v>1</v>
      </c>
      <c r="E97" s="67">
        <v>1</v>
      </c>
      <c r="F97" s="67">
        <v>2</v>
      </c>
      <c r="G97" s="64" t="s">
        <v>94</v>
      </c>
      <c r="H97" s="77">
        <f t="shared" si="0"/>
        <v>0</v>
      </c>
      <c r="I97" s="72"/>
      <c r="J97" s="71"/>
      <c r="K97" s="72"/>
      <c r="L97" s="72"/>
    </row>
    <row r="98" spans="1:12" ht="24" x14ac:dyDescent="0.2">
      <c r="A98" s="66">
        <v>2</v>
      </c>
      <c r="B98" s="67">
        <v>5</v>
      </c>
      <c r="C98" s="67">
        <v>2</v>
      </c>
      <c r="D98" s="67"/>
      <c r="E98" s="67"/>
      <c r="F98" s="67"/>
      <c r="G98" s="64" t="s">
        <v>51</v>
      </c>
      <c r="H98" s="69">
        <f t="shared" si="0"/>
        <v>0</v>
      </c>
      <c r="I98" s="69">
        <f>SUM(I99:I100)</f>
        <v>0</v>
      </c>
      <c r="J98" s="69">
        <f>SUM(J99:J100)</f>
        <v>0</v>
      </c>
      <c r="K98" s="69">
        <f>SUM(K99:K100)</f>
        <v>0</v>
      </c>
      <c r="L98" s="69">
        <f>SUM(L99:L100)</f>
        <v>0</v>
      </c>
    </row>
    <row r="99" spans="1:12" ht="25.5" customHeight="1" x14ac:dyDescent="0.2">
      <c r="A99" s="66">
        <v>2</v>
      </c>
      <c r="B99" s="67">
        <v>5</v>
      </c>
      <c r="C99" s="67">
        <v>2</v>
      </c>
      <c r="D99" s="67">
        <v>1</v>
      </c>
      <c r="E99" s="67">
        <v>1</v>
      </c>
      <c r="F99" s="67">
        <v>1</v>
      </c>
      <c r="G99" s="64" t="s">
        <v>95</v>
      </c>
      <c r="H99" s="69">
        <f t="shared" si="0"/>
        <v>0</v>
      </c>
      <c r="I99" s="79"/>
      <c r="J99" s="79"/>
      <c r="K99" s="79"/>
      <c r="L99" s="79"/>
    </row>
    <row r="100" spans="1:12" ht="24" x14ac:dyDescent="0.2">
      <c r="A100" s="66">
        <v>2</v>
      </c>
      <c r="B100" s="67">
        <v>5</v>
      </c>
      <c r="C100" s="67">
        <v>2</v>
      </c>
      <c r="D100" s="67">
        <v>1</v>
      </c>
      <c r="E100" s="67">
        <v>1</v>
      </c>
      <c r="F100" s="67">
        <v>2</v>
      </c>
      <c r="G100" s="64" t="s">
        <v>96</v>
      </c>
      <c r="H100" s="77">
        <f t="shared" si="0"/>
        <v>0</v>
      </c>
      <c r="I100" s="72"/>
      <c r="J100" s="71"/>
      <c r="K100" s="72"/>
      <c r="L100" s="72"/>
    </row>
    <row r="101" spans="1:12" ht="24" x14ac:dyDescent="0.2">
      <c r="A101" s="66">
        <v>2</v>
      </c>
      <c r="B101" s="67">
        <v>5</v>
      </c>
      <c r="C101" s="67">
        <v>3</v>
      </c>
      <c r="D101" s="67"/>
      <c r="E101" s="67"/>
      <c r="F101" s="67"/>
      <c r="G101" s="64" t="s">
        <v>97</v>
      </c>
      <c r="H101" s="77">
        <f t="shared" si="0"/>
        <v>0</v>
      </c>
      <c r="I101" s="77">
        <f>SUM(I102:I105)</f>
        <v>0</v>
      </c>
      <c r="J101" s="77">
        <f t="shared" ref="J101:L101" si="3">SUM(J102:J105)</f>
        <v>0</v>
      </c>
      <c r="K101" s="77">
        <f t="shared" si="3"/>
        <v>0</v>
      </c>
      <c r="L101" s="77">
        <f t="shared" si="3"/>
        <v>0</v>
      </c>
    </row>
    <row r="102" spans="1:12" ht="23.25" customHeight="1" x14ac:dyDescent="0.2">
      <c r="A102" s="66">
        <v>2</v>
      </c>
      <c r="B102" s="67">
        <v>5</v>
      </c>
      <c r="C102" s="67">
        <v>3</v>
      </c>
      <c r="D102" s="67">
        <v>1</v>
      </c>
      <c r="E102" s="67">
        <v>1</v>
      </c>
      <c r="F102" s="67">
        <v>1</v>
      </c>
      <c r="G102" s="64" t="s">
        <v>98</v>
      </c>
      <c r="H102" s="77">
        <f t="shared" si="0"/>
        <v>0</v>
      </c>
      <c r="I102" s="79"/>
      <c r="J102" s="79"/>
      <c r="K102" s="79"/>
      <c r="L102" s="79"/>
    </row>
    <row r="103" spans="1:12" ht="24" x14ac:dyDescent="0.2">
      <c r="A103" s="66">
        <v>2</v>
      </c>
      <c r="B103" s="67">
        <v>5</v>
      </c>
      <c r="C103" s="67">
        <v>3</v>
      </c>
      <c r="D103" s="67">
        <v>1</v>
      </c>
      <c r="E103" s="67">
        <v>1</v>
      </c>
      <c r="F103" s="67">
        <v>2</v>
      </c>
      <c r="G103" s="64" t="s">
        <v>99</v>
      </c>
      <c r="H103" s="77">
        <f t="shared" si="0"/>
        <v>0</v>
      </c>
      <c r="I103" s="72"/>
      <c r="J103" s="71"/>
      <c r="K103" s="72"/>
      <c r="L103" s="72"/>
    </row>
    <row r="104" spans="1:12" ht="24" x14ac:dyDescent="0.2">
      <c r="A104" s="66">
        <v>2</v>
      </c>
      <c r="B104" s="67">
        <v>5</v>
      </c>
      <c r="C104" s="67">
        <v>3</v>
      </c>
      <c r="D104" s="67">
        <v>2</v>
      </c>
      <c r="E104" s="67">
        <v>1</v>
      </c>
      <c r="F104" s="67">
        <v>1</v>
      </c>
      <c r="G104" s="64" t="s">
        <v>100</v>
      </c>
      <c r="H104" s="77">
        <f t="shared" si="0"/>
        <v>0</v>
      </c>
      <c r="I104" s="72"/>
      <c r="J104" s="71"/>
      <c r="K104" s="72"/>
      <c r="L104" s="72"/>
    </row>
    <row r="105" spans="1:12" ht="15" customHeight="1" x14ac:dyDescent="0.2">
      <c r="A105" s="66">
        <v>2</v>
      </c>
      <c r="B105" s="67">
        <v>5</v>
      </c>
      <c r="C105" s="67">
        <v>3</v>
      </c>
      <c r="D105" s="67">
        <v>2</v>
      </c>
      <c r="E105" s="67">
        <v>1</v>
      </c>
      <c r="F105" s="67">
        <v>2</v>
      </c>
      <c r="G105" s="64" t="s">
        <v>101</v>
      </c>
      <c r="H105" s="77">
        <f t="shared" si="0"/>
        <v>0</v>
      </c>
      <c r="I105" s="72"/>
      <c r="J105" s="71"/>
      <c r="K105" s="72"/>
      <c r="L105" s="72"/>
    </row>
    <row r="106" spans="1:12" x14ac:dyDescent="0.2">
      <c r="A106" s="66">
        <v>2</v>
      </c>
      <c r="B106" s="67">
        <v>7</v>
      </c>
      <c r="C106" s="67"/>
      <c r="D106" s="67"/>
      <c r="E106" s="67"/>
      <c r="F106" s="67"/>
      <c r="G106" s="64" t="s">
        <v>52</v>
      </c>
      <c r="H106" s="80">
        <f t="shared" si="0"/>
        <v>0</v>
      </c>
      <c r="I106" s="80">
        <f>SUM(I107+I110)</f>
        <v>0</v>
      </c>
      <c r="J106" s="80">
        <f>SUM(J107+J110)</f>
        <v>0</v>
      </c>
      <c r="K106" s="80">
        <f>SUM(K107+K110)</f>
        <v>0</v>
      </c>
      <c r="L106" s="80">
        <f>SUM(L107+L110)</f>
        <v>0</v>
      </c>
    </row>
    <row r="107" spans="1:12" ht="26.25" customHeight="1" x14ac:dyDescent="0.2">
      <c r="A107" s="66">
        <v>2</v>
      </c>
      <c r="B107" s="67">
        <v>7</v>
      </c>
      <c r="C107" s="67">
        <v>2</v>
      </c>
      <c r="D107" s="67"/>
      <c r="E107" s="67"/>
      <c r="F107" s="67"/>
      <c r="G107" s="64" t="s">
        <v>102</v>
      </c>
      <c r="H107" s="77">
        <f t="shared" si="0"/>
        <v>0</v>
      </c>
      <c r="I107" s="77">
        <f>SUM(I108:I109)</f>
        <v>0</v>
      </c>
      <c r="J107" s="77">
        <f>SUM(J108:J109)</f>
        <v>0</v>
      </c>
      <c r="K107" s="77">
        <f>SUM(K108:K109)</f>
        <v>0</v>
      </c>
      <c r="L107" s="77">
        <f>SUM(L108:L109)</f>
        <v>0</v>
      </c>
    </row>
    <row r="108" spans="1:12" x14ac:dyDescent="0.2">
      <c r="A108" s="66">
        <v>2</v>
      </c>
      <c r="B108" s="67">
        <v>7</v>
      </c>
      <c r="C108" s="67">
        <v>2</v>
      </c>
      <c r="D108" s="67">
        <v>1</v>
      </c>
      <c r="E108" s="67">
        <v>1</v>
      </c>
      <c r="F108" s="67">
        <v>1</v>
      </c>
      <c r="G108" s="64" t="s">
        <v>53</v>
      </c>
      <c r="H108" s="77">
        <f t="shared" si="0"/>
        <v>0</v>
      </c>
      <c r="I108" s="79"/>
      <c r="J108" s="79"/>
      <c r="K108" s="79"/>
      <c r="L108" s="79"/>
    </row>
    <row r="109" spans="1:12" x14ac:dyDescent="0.2">
      <c r="A109" s="66">
        <v>2</v>
      </c>
      <c r="B109" s="67">
        <v>7</v>
      </c>
      <c r="C109" s="67">
        <v>2</v>
      </c>
      <c r="D109" s="67">
        <v>1</v>
      </c>
      <c r="E109" s="67">
        <v>1</v>
      </c>
      <c r="F109" s="67">
        <v>2</v>
      </c>
      <c r="G109" s="64" t="s">
        <v>54</v>
      </c>
      <c r="H109" s="77">
        <f t="shared" si="0"/>
        <v>0</v>
      </c>
      <c r="I109" s="72"/>
      <c r="J109" s="71"/>
      <c r="K109" s="72"/>
      <c r="L109" s="72"/>
    </row>
    <row r="110" spans="1:12" x14ac:dyDescent="0.2">
      <c r="A110" s="66">
        <v>2</v>
      </c>
      <c r="B110" s="67">
        <v>7</v>
      </c>
      <c r="C110" s="67">
        <v>3</v>
      </c>
      <c r="D110" s="67"/>
      <c r="E110" s="67"/>
      <c r="F110" s="67"/>
      <c r="G110" s="64" t="s">
        <v>55</v>
      </c>
      <c r="H110" s="77">
        <f t="shared" si="0"/>
        <v>0</v>
      </c>
      <c r="I110" s="77">
        <f>SUM(I111:I112)</f>
        <v>0</v>
      </c>
      <c r="J110" s="77">
        <f>SUM(J111:J112)</f>
        <v>0</v>
      </c>
      <c r="K110" s="77">
        <f>SUM(K111:K112)</f>
        <v>0</v>
      </c>
      <c r="L110" s="77">
        <f>SUM(L111:L112)</f>
        <v>0</v>
      </c>
    </row>
    <row r="111" spans="1:12" x14ac:dyDescent="0.2">
      <c r="A111" s="66">
        <v>2</v>
      </c>
      <c r="B111" s="67">
        <v>7</v>
      </c>
      <c r="C111" s="67">
        <v>3</v>
      </c>
      <c r="D111" s="67">
        <v>1</v>
      </c>
      <c r="E111" s="67">
        <v>1</v>
      </c>
      <c r="F111" s="67">
        <v>1</v>
      </c>
      <c r="G111" s="64" t="s">
        <v>56</v>
      </c>
      <c r="H111" s="77">
        <f t="shared" si="0"/>
        <v>0</v>
      </c>
      <c r="I111" s="79"/>
      <c r="J111" s="79"/>
      <c r="K111" s="79"/>
      <c r="L111" s="79"/>
    </row>
    <row r="112" spans="1:12" x14ac:dyDescent="0.2">
      <c r="A112" s="66">
        <v>2</v>
      </c>
      <c r="B112" s="67">
        <v>7</v>
      </c>
      <c r="C112" s="67">
        <v>3</v>
      </c>
      <c r="D112" s="67">
        <v>1</v>
      </c>
      <c r="E112" s="67">
        <v>1</v>
      </c>
      <c r="F112" s="67">
        <v>2</v>
      </c>
      <c r="G112" s="64" t="s">
        <v>57</v>
      </c>
      <c r="H112" s="77">
        <f t="shared" si="0"/>
        <v>0</v>
      </c>
      <c r="I112" s="81"/>
      <c r="J112" s="79"/>
      <c r="K112" s="81"/>
      <c r="L112" s="81"/>
    </row>
    <row r="113" spans="1:12" x14ac:dyDescent="0.2">
      <c r="A113" s="66">
        <v>2</v>
      </c>
      <c r="B113" s="67">
        <v>8</v>
      </c>
      <c r="C113" s="67"/>
      <c r="D113" s="67"/>
      <c r="E113" s="67"/>
      <c r="F113" s="67"/>
      <c r="G113" s="64" t="s">
        <v>58</v>
      </c>
      <c r="H113" s="80">
        <f t="shared" si="0"/>
        <v>0</v>
      </c>
      <c r="I113" s="80">
        <f>I114</f>
        <v>0</v>
      </c>
      <c r="J113" s="80">
        <f>J114</f>
        <v>0</v>
      </c>
      <c r="K113" s="80">
        <f>K114</f>
        <v>0</v>
      </c>
      <c r="L113" s="80">
        <f>L114</f>
        <v>0</v>
      </c>
    </row>
    <row r="114" spans="1:12" x14ac:dyDescent="0.2">
      <c r="A114" s="66">
        <v>2</v>
      </c>
      <c r="B114" s="67">
        <v>8</v>
      </c>
      <c r="C114" s="67">
        <v>1</v>
      </c>
      <c r="D114" s="67"/>
      <c r="E114" s="67"/>
      <c r="F114" s="67"/>
      <c r="G114" s="64" t="s">
        <v>58</v>
      </c>
      <c r="H114" s="77">
        <f t="shared" ref="H114:H176" si="4">(I114+J114+K114+L114)</f>
        <v>0</v>
      </c>
      <c r="I114" s="77">
        <f>I115+I118</f>
        <v>0</v>
      </c>
      <c r="J114" s="77">
        <f>J115+J118</f>
        <v>0</v>
      </c>
      <c r="K114" s="77">
        <f>K115+K118</f>
        <v>0</v>
      </c>
      <c r="L114" s="77">
        <f>L115+L118</f>
        <v>0</v>
      </c>
    </row>
    <row r="115" spans="1:12" x14ac:dyDescent="0.2">
      <c r="A115" s="66">
        <v>2</v>
      </c>
      <c r="B115" s="67">
        <v>8</v>
      </c>
      <c r="C115" s="67">
        <v>1</v>
      </c>
      <c r="D115" s="67">
        <v>1</v>
      </c>
      <c r="E115" s="67"/>
      <c r="F115" s="67"/>
      <c r="G115" s="64" t="s">
        <v>103</v>
      </c>
      <c r="H115" s="77">
        <f t="shared" si="4"/>
        <v>0</v>
      </c>
      <c r="I115" s="69">
        <f>SUM(I116:I117)</f>
        <v>0</v>
      </c>
      <c r="J115" s="69">
        <f>SUM(J116:J117)</f>
        <v>0</v>
      </c>
      <c r="K115" s="69">
        <f>SUM(K116:K117)</f>
        <v>0</v>
      </c>
      <c r="L115" s="69">
        <f>SUM(L116:L117)</f>
        <v>0</v>
      </c>
    </row>
    <row r="116" spans="1:12" x14ac:dyDescent="0.2">
      <c r="A116" s="66">
        <v>2</v>
      </c>
      <c r="B116" s="67">
        <v>8</v>
      </c>
      <c r="C116" s="67">
        <v>1</v>
      </c>
      <c r="D116" s="67">
        <v>1</v>
      </c>
      <c r="E116" s="67">
        <v>1</v>
      </c>
      <c r="F116" s="67">
        <v>1</v>
      </c>
      <c r="G116" s="64" t="s">
        <v>59</v>
      </c>
      <c r="H116" s="77">
        <f t="shared" si="4"/>
        <v>0</v>
      </c>
      <c r="I116" s="79"/>
      <c r="J116" s="79"/>
      <c r="K116" s="79"/>
      <c r="L116" s="79"/>
    </row>
    <row r="117" spans="1:12" ht="24" x14ac:dyDescent="0.2">
      <c r="A117" s="66">
        <v>2</v>
      </c>
      <c r="B117" s="67">
        <v>8</v>
      </c>
      <c r="C117" s="67">
        <v>1</v>
      </c>
      <c r="D117" s="67">
        <v>1</v>
      </c>
      <c r="E117" s="67">
        <v>1</v>
      </c>
      <c r="F117" s="67">
        <v>2</v>
      </c>
      <c r="G117" s="64" t="s">
        <v>104</v>
      </c>
      <c r="H117" s="77">
        <f t="shared" si="4"/>
        <v>0</v>
      </c>
      <c r="I117" s="109"/>
      <c r="J117" s="109"/>
      <c r="K117" s="109"/>
      <c r="L117" s="109"/>
    </row>
    <row r="118" spans="1:12" x14ac:dyDescent="0.2">
      <c r="A118" s="66">
        <v>2</v>
      </c>
      <c r="B118" s="67">
        <v>8</v>
      </c>
      <c r="C118" s="67">
        <v>1</v>
      </c>
      <c r="D118" s="67">
        <v>2</v>
      </c>
      <c r="E118" s="67"/>
      <c r="F118" s="67"/>
      <c r="G118" s="64" t="s">
        <v>105</v>
      </c>
      <c r="H118" s="77">
        <f t="shared" si="4"/>
        <v>0</v>
      </c>
      <c r="I118" s="69">
        <f>I119</f>
        <v>0</v>
      </c>
      <c r="J118" s="69">
        <f>J119</f>
        <v>0</v>
      </c>
      <c r="K118" s="69">
        <f>K119</f>
        <v>0</v>
      </c>
      <c r="L118" s="69">
        <f>L119</f>
        <v>0</v>
      </c>
    </row>
    <row r="119" spans="1:12" x14ac:dyDescent="0.2">
      <c r="A119" s="66">
        <v>2</v>
      </c>
      <c r="B119" s="67">
        <v>8</v>
      </c>
      <c r="C119" s="67">
        <v>1</v>
      </c>
      <c r="D119" s="67">
        <v>2</v>
      </c>
      <c r="E119" s="67">
        <v>1</v>
      </c>
      <c r="F119" s="67">
        <v>1</v>
      </c>
      <c r="G119" s="64" t="s">
        <v>105</v>
      </c>
      <c r="H119" s="77">
        <f t="shared" si="4"/>
        <v>0</v>
      </c>
      <c r="I119" s="71"/>
      <c r="J119" s="71"/>
      <c r="K119" s="71"/>
      <c r="L119" s="71"/>
    </row>
    <row r="120" spans="1:12" ht="39" customHeight="1" x14ac:dyDescent="0.2">
      <c r="A120" s="66">
        <v>2</v>
      </c>
      <c r="B120" s="67">
        <v>9</v>
      </c>
      <c r="C120" s="67"/>
      <c r="D120" s="67"/>
      <c r="E120" s="67"/>
      <c r="F120" s="67"/>
      <c r="G120" s="64" t="s">
        <v>60</v>
      </c>
      <c r="H120" s="80">
        <f t="shared" si="4"/>
        <v>0</v>
      </c>
      <c r="I120" s="68">
        <f>I121</f>
        <v>0</v>
      </c>
      <c r="J120" s="68">
        <f>J121</f>
        <v>0</v>
      </c>
      <c r="K120" s="68">
        <f>K121</f>
        <v>0</v>
      </c>
      <c r="L120" s="68">
        <f>L121</f>
        <v>0</v>
      </c>
    </row>
    <row r="121" spans="1:12" ht="35.25" customHeight="1" x14ac:dyDescent="0.2">
      <c r="A121" s="66">
        <v>2</v>
      </c>
      <c r="B121" s="67">
        <v>9</v>
      </c>
      <c r="C121" s="67">
        <v>2</v>
      </c>
      <c r="D121" s="67"/>
      <c r="E121" s="67"/>
      <c r="F121" s="67"/>
      <c r="G121" s="64" t="s">
        <v>60</v>
      </c>
      <c r="H121" s="77">
        <f t="shared" si="4"/>
        <v>0</v>
      </c>
      <c r="I121" s="77">
        <f>I122+I126</f>
        <v>0</v>
      </c>
      <c r="J121" s="77">
        <f>J122+J126</f>
        <v>0</v>
      </c>
      <c r="K121" s="77">
        <f>K122+K126</f>
        <v>0</v>
      </c>
      <c r="L121" s="77">
        <f>L122+L126</f>
        <v>0</v>
      </c>
    </row>
    <row r="122" spans="1:12" ht="48" x14ac:dyDescent="0.2">
      <c r="A122" s="66">
        <v>2</v>
      </c>
      <c r="B122" s="67">
        <v>9</v>
      </c>
      <c r="C122" s="67">
        <v>2</v>
      </c>
      <c r="D122" s="67">
        <v>1</v>
      </c>
      <c r="E122" s="67"/>
      <c r="F122" s="67"/>
      <c r="G122" s="64" t="s">
        <v>106</v>
      </c>
      <c r="H122" s="77">
        <f t="shared" si="4"/>
        <v>0</v>
      </c>
      <c r="I122" s="69">
        <f>SUM(I123:I125)</f>
        <v>0</v>
      </c>
      <c r="J122" s="69">
        <f>SUM(J123:J125)</f>
        <v>0</v>
      </c>
      <c r="K122" s="69">
        <f>SUM(K123:K125)</f>
        <v>0</v>
      </c>
      <c r="L122" s="69">
        <f>SUM(L123:L125)</f>
        <v>0</v>
      </c>
    </row>
    <row r="123" spans="1:12" ht="48.75" customHeight="1" x14ac:dyDescent="0.2">
      <c r="A123" s="66">
        <v>2</v>
      </c>
      <c r="B123" s="67">
        <v>9</v>
      </c>
      <c r="C123" s="67">
        <v>2</v>
      </c>
      <c r="D123" s="67">
        <v>1</v>
      </c>
      <c r="E123" s="67">
        <v>1</v>
      </c>
      <c r="F123" s="67">
        <v>1</v>
      </c>
      <c r="G123" s="64" t="s">
        <v>107</v>
      </c>
      <c r="H123" s="77">
        <f t="shared" si="4"/>
        <v>0</v>
      </c>
      <c r="I123" s="72"/>
      <c r="J123" s="72"/>
      <c r="K123" s="72"/>
      <c r="L123" s="72"/>
    </row>
    <row r="124" spans="1:12" ht="60" x14ac:dyDescent="0.2">
      <c r="A124" s="66">
        <v>2</v>
      </c>
      <c r="B124" s="67">
        <v>9</v>
      </c>
      <c r="C124" s="67">
        <v>2</v>
      </c>
      <c r="D124" s="67">
        <v>1</v>
      </c>
      <c r="E124" s="67">
        <v>1</v>
      </c>
      <c r="F124" s="67">
        <v>2</v>
      </c>
      <c r="G124" s="64" t="s">
        <v>108</v>
      </c>
      <c r="H124" s="77">
        <f t="shared" si="4"/>
        <v>0</v>
      </c>
      <c r="I124" s="72"/>
      <c r="J124" s="72"/>
      <c r="K124" s="72"/>
      <c r="L124" s="72"/>
    </row>
    <row r="125" spans="1:12" ht="60" x14ac:dyDescent="0.2">
      <c r="A125" s="66">
        <v>2</v>
      </c>
      <c r="B125" s="67">
        <v>9</v>
      </c>
      <c r="C125" s="67">
        <v>2</v>
      </c>
      <c r="D125" s="67">
        <v>1</v>
      </c>
      <c r="E125" s="67">
        <v>1</v>
      </c>
      <c r="F125" s="67">
        <v>3</v>
      </c>
      <c r="G125" s="64" t="s">
        <v>109</v>
      </c>
      <c r="H125" s="77">
        <f t="shared" si="4"/>
        <v>0</v>
      </c>
      <c r="I125" s="79"/>
      <c r="J125" s="79"/>
      <c r="K125" s="79"/>
      <c r="L125" s="79"/>
    </row>
    <row r="126" spans="1:12" ht="48" x14ac:dyDescent="0.2">
      <c r="A126" s="66">
        <v>2</v>
      </c>
      <c r="B126" s="67">
        <v>9</v>
      </c>
      <c r="C126" s="67">
        <v>2</v>
      </c>
      <c r="D126" s="67">
        <v>2</v>
      </c>
      <c r="E126" s="67"/>
      <c r="F126" s="67"/>
      <c r="G126" s="64" t="s">
        <v>110</v>
      </c>
      <c r="H126" s="77">
        <f t="shared" si="4"/>
        <v>0</v>
      </c>
      <c r="I126" s="77">
        <f>SUM(I127:I129)</f>
        <v>0</v>
      </c>
      <c r="J126" s="77">
        <f>SUM(J127:J129)</f>
        <v>0</v>
      </c>
      <c r="K126" s="77">
        <f>SUM(K127:K129)</f>
        <v>0</v>
      </c>
      <c r="L126" s="77">
        <f>SUM(L127:L129)</f>
        <v>0</v>
      </c>
    </row>
    <row r="127" spans="1:12" ht="60" x14ac:dyDescent="0.2">
      <c r="A127" s="66">
        <v>2</v>
      </c>
      <c r="B127" s="67">
        <v>9</v>
      </c>
      <c r="C127" s="67">
        <v>2</v>
      </c>
      <c r="D127" s="67">
        <v>2</v>
      </c>
      <c r="E127" s="67">
        <v>1</v>
      </c>
      <c r="F127" s="67">
        <v>1</v>
      </c>
      <c r="G127" s="64" t="s">
        <v>111</v>
      </c>
      <c r="H127" s="77">
        <f t="shared" si="4"/>
        <v>0</v>
      </c>
      <c r="I127" s="81"/>
      <c r="J127" s="81"/>
      <c r="K127" s="81"/>
      <c r="L127" s="81"/>
    </row>
    <row r="128" spans="1:12" ht="60" x14ac:dyDescent="0.2">
      <c r="A128" s="66">
        <v>2</v>
      </c>
      <c r="B128" s="67">
        <v>9</v>
      </c>
      <c r="C128" s="67">
        <v>2</v>
      </c>
      <c r="D128" s="67">
        <v>2</v>
      </c>
      <c r="E128" s="67">
        <v>1</v>
      </c>
      <c r="F128" s="67">
        <v>2</v>
      </c>
      <c r="G128" s="64" t="s">
        <v>112</v>
      </c>
      <c r="H128" s="77">
        <f t="shared" si="4"/>
        <v>0</v>
      </c>
      <c r="I128" s="79"/>
      <c r="J128" s="79"/>
      <c r="K128" s="79"/>
      <c r="L128" s="79"/>
    </row>
    <row r="129" spans="1:12" ht="50.25" customHeight="1" x14ac:dyDescent="0.2">
      <c r="A129" s="66">
        <v>2</v>
      </c>
      <c r="B129" s="67">
        <v>9</v>
      </c>
      <c r="C129" s="67">
        <v>2</v>
      </c>
      <c r="D129" s="67">
        <v>2</v>
      </c>
      <c r="E129" s="67">
        <v>1</v>
      </c>
      <c r="F129" s="67">
        <v>3</v>
      </c>
      <c r="G129" s="64" t="s">
        <v>113</v>
      </c>
      <c r="H129" s="77">
        <f t="shared" si="4"/>
        <v>0</v>
      </c>
      <c r="I129" s="72"/>
      <c r="J129" s="72"/>
      <c r="K129" s="72"/>
      <c r="L129" s="72"/>
    </row>
    <row r="130" spans="1:12" ht="75" customHeight="1" x14ac:dyDescent="0.2">
      <c r="A130" s="66">
        <v>3</v>
      </c>
      <c r="B130" s="67"/>
      <c r="C130" s="67"/>
      <c r="D130" s="67"/>
      <c r="E130" s="67"/>
      <c r="F130" s="67"/>
      <c r="G130" s="64" t="s">
        <v>114</v>
      </c>
      <c r="H130" s="80">
        <f t="shared" si="4"/>
        <v>0</v>
      </c>
      <c r="I130" s="80">
        <f>I131+I159+I173</f>
        <v>0</v>
      </c>
      <c r="J130" s="80">
        <f>J131+J159+J173</f>
        <v>0</v>
      </c>
      <c r="K130" s="80">
        <f>K131+K159+K173</f>
        <v>0</v>
      </c>
      <c r="L130" s="80">
        <f>L131+L159+L173</f>
        <v>0</v>
      </c>
    </row>
    <row r="131" spans="1:12" ht="27" customHeight="1" x14ac:dyDescent="0.2">
      <c r="A131" s="66">
        <v>3</v>
      </c>
      <c r="B131" s="67">
        <v>1</v>
      </c>
      <c r="C131" s="67"/>
      <c r="D131" s="67"/>
      <c r="E131" s="67"/>
      <c r="F131" s="67"/>
      <c r="G131" s="64" t="s">
        <v>61</v>
      </c>
      <c r="H131" s="80">
        <f t="shared" si="4"/>
        <v>0</v>
      </c>
      <c r="I131" s="80">
        <f>I132+I148+I154</f>
        <v>0</v>
      </c>
      <c r="J131" s="80">
        <f>J132+J148+J154</f>
        <v>0</v>
      </c>
      <c r="K131" s="80">
        <f>K132+K148+K154</f>
        <v>0</v>
      </c>
      <c r="L131" s="80">
        <f>L132+L148+L154</f>
        <v>0</v>
      </c>
    </row>
    <row r="132" spans="1:12" ht="24.75" customHeight="1" x14ac:dyDescent="0.2">
      <c r="A132" s="66">
        <v>3</v>
      </c>
      <c r="B132" s="67">
        <v>1</v>
      </c>
      <c r="C132" s="67">
        <v>1</v>
      </c>
      <c r="D132" s="67"/>
      <c r="E132" s="67"/>
      <c r="F132" s="67"/>
      <c r="G132" s="64" t="s">
        <v>115</v>
      </c>
      <c r="H132" s="77">
        <f t="shared" si="4"/>
        <v>0</v>
      </c>
      <c r="I132" s="69">
        <f>I133+I135+I139+I142+I146</f>
        <v>0</v>
      </c>
      <c r="J132" s="69">
        <f>J133+J135+J139+J142+J146</f>
        <v>0</v>
      </c>
      <c r="K132" s="69">
        <f>K133+K135+K139+K142+K146</f>
        <v>0</v>
      </c>
      <c r="L132" s="69">
        <f>L133+L135+L139+L142+L146</f>
        <v>0</v>
      </c>
    </row>
    <row r="133" spans="1:12" x14ac:dyDescent="0.2">
      <c r="A133" s="66">
        <v>3</v>
      </c>
      <c r="B133" s="67">
        <v>1</v>
      </c>
      <c r="C133" s="67">
        <v>1</v>
      </c>
      <c r="D133" s="67">
        <v>1</v>
      </c>
      <c r="E133" s="67"/>
      <c r="F133" s="67"/>
      <c r="G133" s="64" t="s">
        <v>116</v>
      </c>
      <c r="H133" s="77">
        <f t="shared" si="4"/>
        <v>0</v>
      </c>
      <c r="I133" s="69">
        <f>SUM(I134:I134)</f>
        <v>0</v>
      </c>
      <c r="J133" s="69">
        <f>SUM(J134:J134)</f>
        <v>0</v>
      </c>
      <c r="K133" s="69">
        <f>SUM(K134:K134)</f>
        <v>0</v>
      </c>
      <c r="L133" s="69">
        <f>SUM(L134:L134)</f>
        <v>0</v>
      </c>
    </row>
    <row r="134" spans="1:12" x14ac:dyDescent="0.2">
      <c r="A134" s="66">
        <v>3</v>
      </c>
      <c r="B134" s="67">
        <v>1</v>
      </c>
      <c r="C134" s="67">
        <v>1</v>
      </c>
      <c r="D134" s="67">
        <v>1</v>
      </c>
      <c r="E134" s="67">
        <v>1</v>
      </c>
      <c r="F134" s="67">
        <v>1</v>
      </c>
      <c r="G134" s="64" t="s">
        <v>116</v>
      </c>
      <c r="H134" s="77">
        <f t="shared" si="4"/>
        <v>0</v>
      </c>
      <c r="I134" s="72"/>
      <c r="J134" s="72"/>
      <c r="K134" s="72"/>
      <c r="L134" s="72"/>
    </row>
    <row r="135" spans="1:12" x14ac:dyDescent="0.2">
      <c r="A135" s="66">
        <v>3</v>
      </c>
      <c r="B135" s="67">
        <v>1</v>
      </c>
      <c r="C135" s="67">
        <v>1</v>
      </c>
      <c r="D135" s="67">
        <v>2</v>
      </c>
      <c r="E135" s="67"/>
      <c r="F135" s="67"/>
      <c r="G135" s="64" t="s">
        <v>117</v>
      </c>
      <c r="H135" s="77">
        <f t="shared" si="4"/>
        <v>0</v>
      </c>
      <c r="I135" s="77">
        <f>SUM(I136:I138)</f>
        <v>0</v>
      </c>
      <c r="J135" s="77">
        <f>SUM(J136:J138)</f>
        <v>0</v>
      </c>
      <c r="K135" s="77">
        <f>SUM(K136:K138)</f>
        <v>0</v>
      </c>
      <c r="L135" s="77">
        <f>SUM(L136:L138)</f>
        <v>0</v>
      </c>
    </row>
    <row r="136" spans="1:12" x14ac:dyDescent="0.2">
      <c r="A136" s="66">
        <v>3</v>
      </c>
      <c r="B136" s="67">
        <v>1</v>
      </c>
      <c r="C136" s="67">
        <v>1</v>
      </c>
      <c r="D136" s="67">
        <v>2</v>
      </c>
      <c r="E136" s="67">
        <v>1</v>
      </c>
      <c r="F136" s="67">
        <v>1</v>
      </c>
      <c r="G136" s="64" t="s">
        <v>118</v>
      </c>
      <c r="H136" s="77">
        <f t="shared" si="4"/>
        <v>0</v>
      </c>
      <c r="I136" s="81"/>
      <c r="J136" s="81"/>
      <c r="K136" s="81"/>
      <c r="L136" s="81"/>
    </row>
    <row r="137" spans="1:12" ht="24" x14ac:dyDescent="0.2">
      <c r="A137" s="66">
        <v>3</v>
      </c>
      <c r="B137" s="67">
        <v>1</v>
      </c>
      <c r="C137" s="67">
        <v>1</v>
      </c>
      <c r="D137" s="67">
        <v>2</v>
      </c>
      <c r="E137" s="67">
        <v>1</v>
      </c>
      <c r="F137" s="67">
        <v>2</v>
      </c>
      <c r="G137" s="64" t="s">
        <v>119</v>
      </c>
      <c r="H137" s="77">
        <f t="shared" si="4"/>
        <v>0</v>
      </c>
      <c r="I137" s="79"/>
      <c r="J137" s="79"/>
      <c r="K137" s="79"/>
      <c r="L137" s="79"/>
    </row>
    <row r="138" spans="1:12" ht="24" x14ac:dyDescent="0.2">
      <c r="A138" s="66">
        <v>3</v>
      </c>
      <c r="B138" s="67">
        <v>1</v>
      </c>
      <c r="C138" s="67">
        <v>1</v>
      </c>
      <c r="D138" s="67">
        <v>2</v>
      </c>
      <c r="E138" s="67">
        <v>1</v>
      </c>
      <c r="F138" s="67">
        <v>3</v>
      </c>
      <c r="G138" s="64" t="s">
        <v>120</v>
      </c>
      <c r="H138" s="77">
        <f t="shared" si="4"/>
        <v>0</v>
      </c>
      <c r="I138" s="81"/>
      <c r="J138" s="81"/>
      <c r="K138" s="81"/>
      <c r="L138" s="81"/>
    </row>
    <row r="139" spans="1:12" x14ac:dyDescent="0.2">
      <c r="A139" s="66">
        <v>3</v>
      </c>
      <c r="B139" s="67">
        <v>1</v>
      </c>
      <c r="C139" s="67">
        <v>1</v>
      </c>
      <c r="D139" s="67">
        <v>3</v>
      </c>
      <c r="E139" s="67"/>
      <c r="F139" s="67"/>
      <c r="G139" s="64" t="s">
        <v>121</v>
      </c>
      <c r="H139" s="77">
        <f t="shared" si="4"/>
        <v>0</v>
      </c>
      <c r="I139" s="69">
        <f>(I140+I141)</f>
        <v>0</v>
      </c>
      <c r="J139" s="69">
        <f>(J140+J141)</f>
        <v>0</v>
      </c>
      <c r="K139" s="69">
        <f>(K140+K141)</f>
        <v>0</v>
      </c>
      <c r="L139" s="69">
        <f>(L140+L141)</f>
        <v>0</v>
      </c>
    </row>
    <row r="140" spans="1:12" ht="24" x14ac:dyDescent="0.2">
      <c r="A140" s="82">
        <v>3</v>
      </c>
      <c r="B140" s="83">
        <v>1</v>
      </c>
      <c r="C140" s="83">
        <v>1</v>
      </c>
      <c r="D140" s="83">
        <v>3</v>
      </c>
      <c r="E140" s="83">
        <v>1</v>
      </c>
      <c r="F140" s="83">
        <v>1</v>
      </c>
      <c r="G140" s="64" t="s">
        <v>122</v>
      </c>
      <c r="H140" s="77">
        <f t="shared" si="4"/>
        <v>0</v>
      </c>
      <c r="I140" s="79"/>
      <c r="J140" s="79"/>
      <c r="K140" s="79"/>
      <c r="L140" s="79"/>
    </row>
    <row r="141" spans="1:12" ht="24" x14ac:dyDescent="0.2">
      <c r="A141" s="66">
        <v>3</v>
      </c>
      <c r="B141" s="67">
        <v>1</v>
      </c>
      <c r="C141" s="67">
        <v>1</v>
      </c>
      <c r="D141" s="67">
        <v>3</v>
      </c>
      <c r="E141" s="67">
        <v>1</v>
      </c>
      <c r="F141" s="67">
        <v>2</v>
      </c>
      <c r="G141" s="64" t="s">
        <v>123</v>
      </c>
      <c r="H141" s="77">
        <f t="shared" si="4"/>
        <v>0</v>
      </c>
      <c r="I141" s="79"/>
      <c r="J141" s="79"/>
      <c r="K141" s="79"/>
      <c r="L141" s="79"/>
    </row>
    <row r="142" spans="1:12" ht="24" x14ac:dyDescent="0.2">
      <c r="A142" s="66">
        <v>3</v>
      </c>
      <c r="B142" s="67">
        <v>1</v>
      </c>
      <c r="C142" s="67">
        <v>1</v>
      </c>
      <c r="D142" s="67">
        <v>4</v>
      </c>
      <c r="E142" s="67"/>
      <c r="F142" s="67"/>
      <c r="G142" s="64" t="s">
        <v>124</v>
      </c>
      <c r="H142" s="77">
        <f t="shared" si="4"/>
        <v>0</v>
      </c>
      <c r="I142" s="77">
        <f>SUM(I143:I145)</f>
        <v>0</v>
      </c>
      <c r="J142" s="77">
        <f>SUM(J143:J145)</f>
        <v>0</v>
      </c>
      <c r="K142" s="77">
        <f>SUM(K143:K145)</f>
        <v>0</v>
      </c>
      <c r="L142" s="77">
        <f>SUM(L143:L145)</f>
        <v>0</v>
      </c>
    </row>
    <row r="143" spans="1:12" ht="15.75" customHeight="1" x14ac:dyDescent="0.2">
      <c r="A143" s="66">
        <v>3</v>
      </c>
      <c r="B143" s="67">
        <v>1</v>
      </c>
      <c r="C143" s="67">
        <v>1</v>
      </c>
      <c r="D143" s="67">
        <v>4</v>
      </c>
      <c r="E143" s="67">
        <v>1</v>
      </c>
      <c r="F143" s="67">
        <v>1</v>
      </c>
      <c r="G143" s="64" t="s">
        <v>125</v>
      </c>
      <c r="H143" s="77">
        <f t="shared" si="4"/>
        <v>0</v>
      </c>
      <c r="I143" s="81"/>
      <c r="J143" s="81"/>
      <c r="K143" s="81"/>
      <c r="L143" s="81"/>
    </row>
    <row r="144" spans="1:12" ht="24" x14ac:dyDescent="0.2">
      <c r="A144" s="66">
        <v>3</v>
      </c>
      <c r="B144" s="67">
        <v>1</v>
      </c>
      <c r="C144" s="67">
        <v>1</v>
      </c>
      <c r="D144" s="67">
        <v>4</v>
      </c>
      <c r="E144" s="67">
        <v>1</v>
      </c>
      <c r="F144" s="67">
        <v>2</v>
      </c>
      <c r="G144" s="64" t="s">
        <v>126</v>
      </c>
      <c r="H144" s="77">
        <f t="shared" si="4"/>
        <v>0</v>
      </c>
      <c r="I144" s="79"/>
      <c r="J144" s="79"/>
      <c r="K144" s="79"/>
      <c r="L144" s="79"/>
    </row>
    <row r="145" spans="1:12" x14ac:dyDescent="0.2">
      <c r="A145" s="66">
        <v>3</v>
      </c>
      <c r="B145" s="67">
        <v>1</v>
      </c>
      <c r="C145" s="67">
        <v>1</v>
      </c>
      <c r="D145" s="67">
        <v>4</v>
      </c>
      <c r="E145" s="67">
        <v>1</v>
      </c>
      <c r="F145" s="67">
        <v>3</v>
      </c>
      <c r="G145" s="64" t="s">
        <v>127</v>
      </c>
      <c r="H145" s="77">
        <f t="shared" si="4"/>
        <v>0</v>
      </c>
      <c r="I145" s="79"/>
      <c r="J145" s="79"/>
      <c r="K145" s="79"/>
      <c r="L145" s="79"/>
    </row>
    <row r="146" spans="1:12" ht="24" x14ac:dyDescent="0.2">
      <c r="A146" s="66">
        <v>3</v>
      </c>
      <c r="B146" s="67">
        <v>1</v>
      </c>
      <c r="C146" s="67">
        <v>1</v>
      </c>
      <c r="D146" s="67">
        <v>5</v>
      </c>
      <c r="E146" s="67"/>
      <c r="F146" s="67"/>
      <c r="G146" s="64" t="s">
        <v>128</v>
      </c>
      <c r="H146" s="77">
        <f t="shared" si="4"/>
        <v>0</v>
      </c>
      <c r="I146" s="77">
        <f>SUM(I147:I147)</f>
        <v>0</v>
      </c>
      <c r="J146" s="77">
        <f>SUM(J147:J147)</f>
        <v>0</v>
      </c>
      <c r="K146" s="77">
        <f>SUM(K147:K147)</f>
        <v>0</v>
      </c>
      <c r="L146" s="77">
        <f>SUM(L147:L147)</f>
        <v>0</v>
      </c>
    </row>
    <row r="147" spans="1:12" ht="24" x14ac:dyDescent="0.2">
      <c r="A147" s="66">
        <v>3</v>
      </c>
      <c r="B147" s="67">
        <v>1</v>
      </c>
      <c r="C147" s="67">
        <v>1</v>
      </c>
      <c r="D147" s="67">
        <v>5</v>
      </c>
      <c r="E147" s="67">
        <v>1</v>
      </c>
      <c r="F147" s="67">
        <v>1</v>
      </c>
      <c r="G147" s="64" t="s">
        <v>128</v>
      </c>
      <c r="H147" s="77">
        <f t="shared" si="4"/>
        <v>0</v>
      </c>
      <c r="I147" s="79"/>
      <c r="J147" s="79"/>
      <c r="K147" s="79"/>
      <c r="L147" s="79"/>
    </row>
    <row r="148" spans="1:12" ht="26.25" customHeight="1" x14ac:dyDescent="0.2">
      <c r="A148" s="66">
        <v>3</v>
      </c>
      <c r="B148" s="67">
        <v>1</v>
      </c>
      <c r="C148" s="67">
        <v>2</v>
      </c>
      <c r="D148" s="67"/>
      <c r="E148" s="67"/>
      <c r="F148" s="67"/>
      <c r="G148" s="64" t="s">
        <v>129</v>
      </c>
      <c r="H148" s="77">
        <f t="shared" si="4"/>
        <v>0</v>
      </c>
      <c r="I148" s="69">
        <f>I149</f>
        <v>0</v>
      </c>
      <c r="J148" s="69">
        <f>J149</f>
        <v>0</v>
      </c>
      <c r="K148" s="69">
        <f>K149</f>
        <v>0</v>
      </c>
      <c r="L148" s="69">
        <f>L149</f>
        <v>0</v>
      </c>
    </row>
    <row r="149" spans="1:12" ht="24" x14ac:dyDescent="0.2">
      <c r="A149" s="66">
        <v>3</v>
      </c>
      <c r="B149" s="67">
        <v>1</v>
      </c>
      <c r="C149" s="67">
        <v>2</v>
      </c>
      <c r="D149" s="67">
        <v>1</v>
      </c>
      <c r="E149" s="67"/>
      <c r="F149" s="67"/>
      <c r="G149" s="64" t="s">
        <v>129</v>
      </c>
      <c r="H149" s="77">
        <f t="shared" si="4"/>
        <v>0</v>
      </c>
      <c r="I149" s="77">
        <f>SUM(I150:I153)</f>
        <v>0</v>
      </c>
      <c r="J149" s="77">
        <f>SUM(J150:J153)</f>
        <v>0</v>
      </c>
      <c r="K149" s="77">
        <f>SUM(K150:K153)</f>
        <v>0</v>
      </c>
      <c r="L149" s="77">
        <f>SUM(L150:L153)</f>
        <v>0</v>
      </c>
    </row>
    <row r="150" spans="1:12" ht="36" customHeight="1" x14ac:dyDescent="0.2">
      <c r="A150" s="66">
        <v>3</v>
      </c>
      <c r="B150" s="67">
        <v>1</v>
      </c>
      <c r="C150" s="67">
        <v>2</v>
      </c>
      <c r="D150" s="67">
        <v>1</v>
      </c>
      <c r="E150" s="67">
        <v>1</v>
      </c>
      <c r="F150" s="67">
        <v>2</v>
      </c>
      <c r="G150" s="64" t="s">
        <v>130</v>
      </c>
      <c r="H150" s="77">
        <f t="shared" si="4"/>
        <v>0</v>
      </c>
      <c r="I150" s="79"/>
      <c r="J150" s="79"/>
      <c r="K150" s="79"/>
      <c r="L150" s="79"/>
    </row>
    <row r="151" spans="1:12" x14ac:dyDescent="0.2">
      <c r="A151" s="66">
        <v>3</v>
      </c>
      <c r="B151" s="67">
        <v>1</v>
      </c>
      <c r="C151" s="67">
        <v>2</v>
      </c>
      <c r="D151" s="67">
        <v>1</v>
      </c>
      <c r="E151" s="67">
        <v>1</v>
      </c>
      <c r="F151" s="67">
        <v>3</v>
      </c>
      <c r="G151" s="64" t="s">
        <v>131</v>
      </c>
      <c r="H151" s="77">
        <f t="shared" si="4"/>
        <v>0</v>
      </c>
      <c r="I151" s="79"/>
      <c r="J151" s="79"/>
      <c r="K151" s="79"/>
      <c r="L151" s="79"/>
    </row>
    <row r="152" spans="1:12" ht="24" x14ac:dyDescent="0.2">
      <c r="A152" s="66">
        <v>3</v>
      </c>
      <c r="B152" s="67">
        <v>1</v>
      </c>
      <c r="C152" s="67">
        <v>2</v>
      </c>
      <c r="D152" s="67">
        <v>1</v>
      </c>
      <c r="E152" s="67">
        <v>1</v>
      </c>
      <c r="F152" s="67">
        <v>4</v>
      </c>
      <c r="G152" s="64" t="s">
        <v>132</v>
      </c>
      <c r="H152" s="77">
        <f t="shared" si="4"/>
        <v>0</v>
      </c>
      <c r="I152" s="72"/>
      <c r="J152" s="72"/>
      <c r="K152" s="72"/>
      <c r="L152" s="72"/>
    </row>
    <row r="153" spans="1:12" ht="24" x14ac:dyDescent="0.2">
      <c r="A153" s="66">
        <v>3</v>
      </c>
      <c r="B153" s="67">
        <v>1</v>
      </c>
      <c r="C153" s="67">
        <v>2</v>
      </c>
      <c r="D153" s="67">
        <v>1</v>
      </c>
      <c r="E153" s="67">
        <v>1</v>
      </c>
      <c r="F153" s="67">
        <v>5</v>
      </c>
      <c r="G153" s="64" t="s">
        <v>133</v>
      </c>
      <c r="H153" s="77">
        <f t="shared" si="4"/>
        <v>0</v>
      </c>
      <c r="I153" s="72"/>
      <c r="J153" s="72"/>
      <c r="K153" s="72"/>
      <c r="L153" s="72"/>
    </row>
    <row r="154" spans="1:12" ht="24" x14ac:dyDescent="0.2">
      <c r="A154" s="66">
        <v>3</v>
      </c>
      <c r="B154" s="66">
        <v>1</v>
      </c>
      <c r="C154" s="66">
        <v>5</v>
      </c>
      <c r="D154" s="66"/>
      <c r="E154" s="66"/>
      <c r="F154" s="66"/>
      <c r="G154" s="64" t="s">
        <v>134</v>
      </c>
      <c r="H154" s="77">
        <f t="shared" si="4"/>
        <v>0</v>
      </c>
      <c r="I154" s="77">
        <f>SUM(I155)</f>
        <v>0</v>
      </c>
      <c r="J154" s="77">
        <f>SUM(J155)</f>
        <v>0</v>
      </c>
      <c r="K154" s="77">
        <f>SUM(K155)</f>
        <v>0</v>
      </c>
      <c r="L154" s="77">
        <f>SUM(L155)</f>
        <v>0</v>
      </c>
    </row>
    <row r="155" spans="1:12" ht="24" x14ac:dyDescent="0.2">
      <c r="A155" s="66">
        <v>3</v>
      </c>
      <c r="B155" s="66">
        <v>1</v>
      </c>
      <c r="C155" s="66">
        <v>5</v>
      </c>
      <c r="D155" s="66">
        <v>1</v>
      </c>
      <c r="E155" s="66"/>
      <c r="F155" s="66"/>
      <c r="G155" s="64" t="s">
        <v>134</v>
      </c>
      <c r="H155" s="77">
        <f t="shared" si="4"/>
        <v>0</v>
      </c>
      <c r="I155" s="84">
        <f>SUM(I156:I158)</f>
        <v>0</v>
      </c>
      <c r="J155" s="84">
        <f>SUM(J156:J158)</f>
        <v>0</v>
      </c>
      <c r="K155" s="84">
        <f>SUM(K156:K158)</f>
        <v>0</v>
      </c>
      <c r="L155" s="84">
        <f>SUM(L156:L158)</f>
        <v>0</v>
      </c>
    </row>
    <row r="156" spans="1:12" ht="13.5" customHeight="1" x14ac:dyDescent="0.2">
      <c r="A156" s="66">
        <v>3</v>
      </c>
      <c r="B156" s="66">
        <v>1</v>
      </c>
      <c r="C156" s="66">
        <v>5</v>
      </c>
      <c r="D156" s="66">
        <v>1</v>
      </c>
      <c r="E156" s="66">
        <v>1</v>
      </c>
      <c r="F156" s="66">
        <v>1</v>
      </c>
      <c r="G156" s="64" t="s">
        <v>135</v>
      </c>
      <c r="H156" s="77">
        <f t="shared" si="4"/>
        <v>0</v>
      </c>
      <c r="I156" s="84"/>
      <c r="J156" s="84"/>
      <c r="K156" s="84"/>
      <c r="L156" s="84"/>
    </row>
    <row r="157" spans="1:12" ht="24" x14ac:dyDescent="0.2">
      <c r="A157" s="66">
        <v>3</v>
      </c>
      <c r="B157" s="66">
        <v>1</v>
      </c>
      <c r="C157" s="66">
        <v>5</v>
      </c>
      <c r="D157" s="66">
        <v>1</v>
      </c>
      <c r="E157" s="66">
        <v>1</v>
      </c>
      <c r="F157" s="66">
        <v>2</v>
      </c>
      <c r="G157" s="64" t="s">
        <v>136</v>
      </c>
      <c r="H157" s="77">
        <f t="shared" si="4"/>
        <v>0</v>
      </c>
      <c r="I157" s="84"/>
      <c r="J157" s="84"/>
      <c r="K157" s="84"/>
      <c r="L157" s="84"/>
    </row>
    <row r="158" spans="1:12" ht="24" x14ac:dyDescent="0.2">
      <c r="A158" s="66">
        <v>3</v>
      </c>
      <c r="B158" s="66">
        <v>1</v>
      </c>
      <c r="C158" s="66">
        <v>5</v>
      </c>
      <c r="D158" s="66">
        <v>1</v>
      </c>
      <c r="E158" s="66">
        <v>1</v>
      </c>
      <c r="F158" s="66">
        <v>3</v>
      </c>
      <c r="G158" s="64" t="s">
        <v>137</v>
      </c>
      <c r="H158" s="77">
        <f t="shared" si="4"/>
        <v>0</v>
      </c>
      <c r="I158" s="84"/>
      <c r="J158" s="84"/>
      <c r="K158" s="84"/>
      <c r="L158" s="84"/>
    </row>
    <row r="159" spans="1:12" ht="36" x14ac:dyDescent="0.2">
      <c r="A159" s="66">
        <v>3</v>
      </c>
      <c r="B159" s="66">
        <v>2</v>
      </c>
      <c r="C159" s="66"/>
      <c r="D159" s="66"/>
      <c r="E159" s="66"/>
      <c r="F159" s="66"/>
      <c r="G159" s="64" t="s">
        <v>138</v>
      </c>
      <c r="H159" s="80">
        <f t="shared" si="4"/>
        <v>0</v>
      </c>
      <c r="I159" s="68">
        <f>SUM(I160,I168)</f>
        <v>0</v>
      </c>
      <c r="J159" s="68">
        <f>SUM(J160,J168)</f>
        <v>0</v>
      </c>
      <c r="K159" s="68">
        <f>SUM(K160,K168)</f>
        <v>0</v>
      </c>
      <c r="L159" s="68">
        <f>SUM(L160,L168)</f>
        <v>0</v>
      </c>
    </row>
    <row r="160" spans="1:12" ht="33" customHeight="1" x14ac:dyDescent="0.2">
      <c r="A160" s="66">
        <v>3</v>
      </c>
      <c r="B160" s="66">
        <v>2</v>
      </c>
      <c r="C160" s="66">
        <v>1</v>
      </c>
      <c r="D160" s="66"/>
      <c r="E160" s="66"/>
      <c r="F160" s="66"/>
      <c r="G160" s="64" t="s">
        <v>139</v>
      </c>
      <c r="H160" s="77">
        <f t="shared" si="4"/>
        <v>0</v>
      </c>
      <c r="I160" s="69">
        <f>I161+I164+I166</f>
        <v>0</v>
      </c>
      <c r="J160" s="69">
        <f>J161+J164+J166</f>
        <v>0</v>
      </c>
      <c r="K160" s="69">
        <f>K161+K164+K166</f>
        <v>0</v>
      </c>
      <c r="L160" s="69">
        <f>L161+L164+L166</f>
        <v>0</v>
      </c>
    </row>
    <row r="161" spans="1:12" x14ac:dyDescent="0.2">
      <c r="A161" s="66">
        <v>3</v>
      </c>
      <c r="B161" s="67">
        <v>2</v>
      </c>
      <c r="C161" s="67">
        <v>1</v>
      </c>
      <c r="D161" s="67">
        <v>4</v>
      </c>
      <c r="E161" s="67"/>
      <c r="F161" s="67"/>
      <c r="G161" s="64" t="s">
        <v>140</v>
      </c>
      <c r="H161" s="77">
        <f t="shared" si="4"/>
        <v>0</v>
      </c>
      <c r="I161" s="77">
        <f>SUM(I162:I163)</f>
        <v>0</v>
      </c>
      <c r="J161" s="77">
        <f>SUM(J162:J163)</f>
        <v>0</v>
      </c>
      <c r="K161" s="77">
        <f>SUM(K162:K163)</f>
        <v>0</v>
      </c>
      <c r="L161" s="77">
        <f>SUM(L162:L163)</f>
        <v>0</v>
      </c>
    </row>
    <row r="162" spans="1:12" ht="24" x14ac:dyDescent="0.2">
      <c r="A162" s="66">
        <v>3</v>
      </c>
      <c r="B162" s="67">
        <v>2</v>
      </c>
      <c r="C162" s="67">
        <v>1</v>
      </c>
      <c r="D162" s="67">
        <v>4</v>
      </c>
      <c r="E162" s="67">
        <v>1</v>
      </c>
      <c r="F162" s="67">
        <v>1</v>
      </c>
      <c r="G162" s="64" t="s">
        <v>141</v>
      </c>
      <c r="H162" s="77">
        <f t="shared" si="4"/>
        <v>0</v>
      </c>
      <c r="I162" s="79"/>
      <c r="J162" s="79"/>
      <c r="K162" s="79"/>
      <c r="L162" s="79"/>
    </row>
    <row r="163" spans="1:12" ht="19.5" customHeight="1" x14ac:dyDescent="0.2">
      <c r="A163" s="66">
        <v>3</v>
      </c>
      <c r="B163" s="67">
        <v>2</v>
      </c>
      <c r="C163" s="67">
        <v>1</v>
      </c>
      <c r="D163" s="67">
        <v>4</v>
      </c>
      <c r="E163" s="67">
        <v>1</v>
      </c>
      <c r="F163" s="67">
        <v>2</v>
      </c>
      <c r="G163" s="64" t="s">
        <v>142</v>
      </c>
      <c r="H163" s="77">
        <f t="shared" si="4"/>
        <v>0</v>
      </c>
      <c r="I163" s="79"/>
      <c r="J163" s="79"/>
      <c r="K163" s="79"/>
      <c r="L163" s="79"/>
    </row>
    <row r="164" spans="1:12" x14ac:dyDescent="0.2">
      <c r="A164" s="66">
        <v>3</v>
      </c>
      <c r="B164" s="67">
        <v>2</v>
      </c>
      <c r="C164" s="67">
        <v>1</v>
      </c>
      <c r="D164" s="67">
        <v>5</v>
      </c>
      <c r="E164" s="67"/>
      <c r="F164" s="67"/>
      <c r="G164" s="64" t="s">
        <v>143</v>
      </c>
      <c r="H164" s="77">
        <f t="shared" si="4"/>
        <v>0</v>
      </c>
      <c r="I164" s="77">
        <f>I165</f>
        <v>0</v>
      </c>
      <c r="J164" s="77">
        <f>J165</f>
        <v>0</v>
      </c>
      <c r="K164" s="77">
        <f>K165</f>
        <v>0</v>
      </c>
      <c r="L164" s="77">
        <f>L165</f>
        <v>0</v>
      </c>
    </row>
    <row r="165" spans="1:12" x14ac:dyDescent="0.2">
      <c r="A165" s="66">
        <v>3</v>
      </c>
      <c r="B165" s="67">
        <v>2</v>
      </c>
      <c r="C165" s="67">
        <v>1</v>
      </c>
      <c r="D165" s="67">
        <v>5</v>
      </c>
      <c r="E165" s="67">
        <v>1</v>
      </c>
      <c r="F165" s="67">
        <v>1</v>
      </c>
      <c r="G165" s="64" t="s">
        <v>143</v>
      </c>
      <c r="H165" s="77">
        <f t="shared" si="4"/>
        <v>0</v>
      </c>
      <c r="I165" s="72"/>
      <c r="J165" s="72"/>
      <c r="K165" s="72"/>
      <c r="L165" s="72"/>
    </row>
    <row r="166" spans="1:12" x14ac:dyDescent="0.2">
      <c r="A166" s="66">
        <v>3</v>
      </c>
      <c r="B166" s="67">
        <v>2</v>
      </c>
      <c r="C166" s="67">
        <v>1</v>
      </c>
      <c r="D166" s="67">
        <v>7</v>
      </c>
      <c r="E166" s="67"/>
      <c r="F166" s="67"/>
      <c r="G166" s="64" t="s">
        <v>144</v>
      </c>
      <c r="H166" s="77">
        <f t="shared" si="4"/>
        <v>0</v>
      </c>
      <c r="I166" s="77">
        <f>I167</f>
        <v>0</v>
      </c>
      <c r="J166" s="77">
        <f>J167</f>
        <v>0</v>
      </c>
      <c r="K166" s="77">
        <f>K167</f>
        <v>0</v>
      </c>
      <c r="L166" s="77">
        <f>L167</f>
        <v>0</v>
      </c>
    </row>
    <row r="167" spans="1:12" ht="24" x14ac:dyDescent="0.2">
      <c r="A167" s="66">
        <v>3</v>
      </c>
      <c r="B167" s="67">
        <v>2</v>
      </c>
      <c r="C167" s="67">
        <v>1</v>
      </c>
      <c r="D167" s="67">
        <v>7</v>
      </c>
      <c r="E167" s="67">
        <v>1</v>
      </c>
      <c r="F167" s="67">
        <v>1</v>
      </c>
      <c r="G167" s="64" t="s">
        <v>145</v>
      </c>
      <c r="H167" s="77">
        <f t="shared" si="4"/>
        <v>0</v>
      </c>
      <c r="I167" s="72"/>
      <c r="J167" s="72"/>
      <c r="K167" s="72"/>
      <c r="L167" s="72"/>
    </row>
    <row r="168" spans="1:12" ht="36" x14ac:dyDescent="0.2">
      <c r="A168" s="85">
        <v>3</v>
      </c>
      <c r="B168" s="86">
        <v>2</v>
      </c>
      <c r="C168" s="86">
        <v>2</v>
      </c>
      <c r="D168" s="86"/>
      <c r="E168" s="86"/>
      <c r="F168" s="86"/>
      <c r="G168" s="87" t="s">
        <v>146</v>
      </c>
      <c r="H168" s="88">
        <f t="shared" si="4"/>
        <v>0</v>
      </c>
      <c r="I168" s="89">
        <f>SUM(I169,I171)</f>
        <v>0</v>
      </c>
      <c r="J168" s="89">
        <f>SUM(J169,J171)</f>
        <v>0</v>
      </c>
      <c r="K168" s="89">
        <f>SUM(K169,K171)</f>
        <v>0</v>
      </c>
      <c r="L168" s="89">
        <f>SUM(L169,L171)</f>
        <v>0</v>
      </c>
    </row>
    <row r="169" spans="1:12" x14ac:dyDescent="0.2">
      <c r="A169" s="66">
        <v>3</v>
      </c>
      <c r="B169" s="67">
        <v>2</v>
      </c>
      <c r="C169" s="67">
        <v>2</v>
      </c>
      <c r="D169" s="67">
        <v>5</v>
      </c>
      <c r="E169" s="67"/>
      <c r="F169" s="67"/>
      <c r="G169" s="64" t="s">
        <v>147</v>
      </c>
      <c r="H169" s="77">
        <f t="shared" si="4"/>
        <v>0</v>
      </c>
      <c r="I169" s="69">
        <f>I170</f>
        <v>0</v>
      </c>
      <c r="J169" s="69">
        <f>J170</f>
        <v>0</v>
      </c>
      <c r="K169" s="69">
        <f>K170</f>
        <v>0</v>
      </c>
      <c r="L169" s="69">
        <f>L170</f>
        <v>0</v>
      </c>
    </row>
    <row r="170" spans="1:12" x14ac:dyDescent="0.2">
      <c r="A170" s="66">
        <v>3</v>
      </c>
      <c r="B170" s="67">
        <v>2</v>
      </c>
      <c r="C170" s="67">
        <v>2</v>
      </c>
      <c r="D170" s="67">
        <v>5</v>
      </c>
      <c r="E170" s="67">
        <v>1</v>
      </c>
      <c r="F170" s="67">
        <v>1</v>
      </c>
      <c r="G170" s="64" t="s">
        <v>147</v>
      </c>
      <c r="H170" s="77">
        <f t="shared" si="4"/>
        <v>0</v>
      </c>
      <c r="I170" s="79"/>
      <c r="J170" s="79"/>
      <c r="K170" s="79"/>
      <c r="L170" s="79"/>
    </row>
    <row r="171" spans="1:12" x14ac:dyDescent="0.2">
      <c r="A171" s="66">
        <v>3</v>
      </c>
      <c r="B171" s="67">
        <v>2</v>
      </c>
      <c r="C171" s="67">
        <v>2</v>
      </c>
      <c r="D171" s="67">
        <v>7</v>
      </c>
      <c r="E171" s="67"/>
      <c r="F171" s="67"/>
      <c r="G171" s="64" t="s">
        <v>144</v>
      </c>
      <c r="H171" s="77">
        <f t="shared" si="4"/>
        <v>0</v>
      </c>
      <c r="I171" s="69">
        <f>I172</f>
        <v>0</v>
      </c>
      <c r="J171" s="69">
        <f>J172</f>
        <v>0</v>
      </c>
      <c r="K171" s="69">
        <f>K172</f>
        <v>0</v>
      </c>
      <c r="L171" s="69">
        <f>L172</f>
        <v>0</v>
      </c>
    </row>
    <row r="172" spans="1:12" ht="24" x14ac:dyDescent="0.2">
      <c r="A172" s="66">
        <v>3</v>
      </c>
      <c r="B172" s="67">
        <v>2</v>
      </c>
      <c r="C172" s="67">
        <v>2</v>
      </c>
      <c r="D172" s="67">
        <v>7</v>
      </c>
      <c r="E172" s="67">
        <v>1</v>
      </c>
      <c r="F172" s="67">
        <v>1</v>
      </c>
      <c r="G172" s="64" t="s">
        <v>145</v>
      </c>
      <c r="H172" s="77">
        <f t="shared" si="4"/>
        <v>0</v>
      </c>
      <c r="I172" s="79"/>
      <c r="J172" s="79"/>
      <c r="K172" s="79"/>
      <c r="L172" s="79"/>
    </row>
    <row r="173" spans="1:12" ht="25.5" customHeight="1" x14ac:dyDescent="0.2">
      <c r="A173" s="66">
        <v>3</v>
      </c>
      <c r="B173" s="67">
        <v>3</v>
      </c>
      <c r="C173" s="67"/>
      <c r="D173" s="67"/>
      <c r="E173" s="67"/>
      <c r="F173" s="67"/>
      <c r="G173" s="64" t="s">
        <v>148</v>
      </c>
      <c r="H173" s="77">
        <f t="shared" si="4"/>
        <v>0</v>
      </c>
      <c r="I173" s="77">
        <f>I174+I183</f>
        <v>0</v>
      </c>
      <c r="J173" s="77">
        <f>J174+J183</f>
        <v>0</v>
      </c>
      <c r="K173" s="77">
        <f>K174+K183</f>
        <v>0</v>
      </c>
      <c r="L173" s="77">
        <f>L174+L183</f>
        <v>0</v>
      </c>
    </row>
    <row r="174" spans="1:12" ht="36" x14ac:dyDescent="0.2">
      <c r="A174" s="66">
        <v>3</v>
      </c>
      <c r="B174" s="67">
        <v>3</v>
      </c>
      <c r="C174" s="67">
        <v>1</v>
      </c>
      <c r="D174" s="67"/>
      <c r="E174" s="67"/>
      <c r="F174" s="67"/>
      <c r="G174" s="64" t="s">
        <v>149</v>
      </c>
      <c r="H174" s="77">
        <f t="shared" si="4"/>
        <v>0</v>
      </c>
      <c r="I174" s="77">
        <f>I175+I178+I180</f>
        <v>0</v>
      </c>
      <c r="J174" s="77">
        <f t="shared" ref="J174:L174" si="5">J175+J178+J180</f>
        <v>0</v>
      </c>
      <c r="K174" s="77">
        <f t="shared" si="5"/>
        <v>0</v>
      </c>
      <c r="L174" s="77">
        <f t="shared" si="5"/>
        <v>0</v>
      </c>
    </row>
    <row r="175" spans="1:12" x14ac:dyDescent="0.2">
      <c r="A175" s="66">
        <v>3</v>
      </c>
      <c r="B175" s="67">
        <v>3</v>
      </c>
      <c r="C175" s="67">
        <v>1</v>
      </c>
      <c r="D175" s="67">
        <v>4</v>
      </c>
      <c r="E175" s="67"/>
      <c r="F175" s="67"/>
      <c r="G175" s="64" t="s">
        <v>62</v>
      </c>
      <c r="H175" s="77">
        <f t="shared" si="4"/>
        <v>0</v>
      </c>
      <c r="I175" s="69">
        <f>SUM(I176:I177)</f>
        <v>0</v>
      </c>
      <c r="J175" s="69">
        <f>SUM(J176:J177)</f>
        <v>0</v>
      </c>
      <c r="K175" s="69">
        <f>SUM(K176:K177)</f>
        <v>0</v>
      </c>
      <c r="L175" s="69">
        <f>SUM(L176:L177)</f>
        <v>0</v>
      </c>
    </row>
    <row r="176" spans="1:12" x14ac:dyDescent="0.2">
      <c r="A176" s="66">
        <v>3</v>
      </c>
      <c r="B176" s="67">
        <v>3</v>
      </c>
      <c r="C176" s="67">
        <v>1</v>
      </c>
      <c r="D176" s="67">
        <v>4</v>
      </c>
      <c r="E176" s="67">
        <v>1</v>
      </c>
      <c r="F176" s="67">
        <v>1</v>
      </c>
      <c r="G176" s="64" t="s">
        <v>150</v>
      </c>
      <c r="H176" s="77">
        <f t="shared" si="4"/>
        <v>0</v>
      </c>
      <c r="I176" s="72"/>
      <c r="J176" s="72"/>
      <c r="K176" s="72"/>
      <c r="L176" s="72"/>
    </row>
    <row r="177" spans="1:12" x14ac:dyDescent="0.2">
      <c r="A177" s="66">
        <v>3</v>
      </c>
      <c r="B177" s="67">
        <v>3</v>
      </c>
      <c r="C177" s="67">
        <v>1</v>
      </c>
      <c r="D177" s="67">
        <v>4</v>
      </c>
      <c r="E177" s="67">
        <v>1</v>
      </c>
      <c r="F177" s="67">
        <v>2</v>
      </c>
      <c r="G177" s="64" t="s">
        <v>151</v>
      </c>
      <c r="H177" s="77">
        <f t="shared" ref="H177:H189" si="6">(I177+J177+K177+L177)</f>
        <v>0</v>
      </c>
      <c r="I177" s="72"/>
      <c r="J177" s="72"/>
      <c r="K177" s="72"/>
      <c r="L177" s="72"/>
    </row>
    <row r="178" spans="1:12" x14ac:dyDescent="0.2">
      <c r="A178" s="66">
        <v>3</v>
      </c>
      <c r="B178" s="67">
        <v>3</v>
      </c>
      <c r="C178" s="67">
        <v>1</v>
      </c>
      <c r="D178" s="67">
        <v>5</v>
      </c>
      <c r="E178" s="67"/>
      <c r="F178" s="67"/>
      <c r="G178" s="64" t="s">
        <v>152</v>
      </c>
      <c r="H178" s="77">
        <f t="shared" si="6"/>
        <v>0</v>
      </c>
      <c r="I178" s="69">
        <f>I179</f>
        <v>0</v>
      </c>
      <c r="J178" s="69">
        <f>J179</f>
        <v>0</v>
      </c>
      <c r="K178" s="69">
        <f>K179</f>
        <v>0</v>
      </c>
      <c r="L178" s="69">
        <f>L179</f>
        <v>0</v>
      </c>
    </row>
    <row r="179" spans="1:12" x14ac:dyDescent="0.2">
      <c r="A179" s="66">
        <v>3</v>
      </c>
      <c r="B179" s="67">
        <v>3</v>
      </c>
      <c r="C179" s="67">
        <v>1</v>
      </c>
      <c r="D179" s="67">
        <v>5</v>
      </c>
      <c r="E179" s="67">
        <v>1</v>
      </c>
      <c r="F179" s="67">
        <v>1</v>
      </c>
      <c r="G179" s="64" t="s">
        <v>152</v>
      </c>
      <c r="H179" s="77">
        <f t="shared" si="6"/>
        <v>0</v>
      </c>
      <c r="I179" s="79"/>
      <c r="J179" s="79"/>
      <c r="K179" s="79"/>
      <c r="L179" s="79"/>
    </row>
    <row r="180" spans="1:12" x14ac:dyDescent="0.2">
      <c r="A180" s="66">
        <v>3</v>
      </c>
      <c r="B180" s="67">
        <v>3</v>
      </c>
      <c r="C180" s="67">
        <v>1</v>
      </c>
      <c r="D180" s="67">
        <v>7</v>
      </c>
      <c r="E180" s="67"/>
      <c r="F180" s="67"/>
      <c r="G180" s="64" t="s">
        <v>154</v>
      </c>
      <c r="H180" s="77">
        <f>(I180+J180+K180+L180)</f>
        <v>0</v>
      </c>
      <c r="I180" s="69">
        <f>SUM(I181:I182)</f>
        <v>0</v>
      </c>
      <c r="J180" s="69">
        <f t="shared" ref="J180:L180" si="7">SUM(J181:J182)</f>
        <v>0</v>
      </c>
      <c r="K180" s="69">
        <f t="shared" si="7"/>
        <v>0</v>
      </c>
      <c r="L180" s="69">
        <f t="shared" si="7"/>
        <v>0</v>
      </c>
    </row>
    <row r="181" spans="1:12" ht="24" x14ac:dyDescent="0.2">
      <c r="A181" s="66">
        <v>3</v>
      </c>
      <c r="B181" s="67">
        <v>3</v>
      </c>
      <c r="C181" s="67">
        <v>1</v>
      </c>
      <c r="D181" s="67">
        <v>7</v>
      </c>
      <c r="E181" s="67">
        <v>1</v>
      </c>
      <c r="F181" s="67">
        <v>1</v>
      </c>
      <c r="G181" s="64" t="s">
        <v>155</v>
      </c>
      <c r="H181" s="77">
        <f>(I181+J181+K181+L181)</f>
        <v>0</v>
      </c>
      <c r="I181" s="102"/>
      <c r="J181" s="102"/>
      <c r="K181" s="102"/>
      <c r="L181" s="102"/>
    </row>
    <row r="182" spans="1:12" ht="24" x14ac:dyDescent="0.2">
      <c r="A182" s="66">
        <v>3</v>
      </c>
      <c r="B182" s="67">
        <v>3</v>
      </c>
      <c r="C182" s="67">
        <v>1</v>
      </c>
      <c r="D182" s="67">
        <v>7</v>
      </c>
      <c r="E182" s="67">
        <v>1</v>
      </c>
      <c r="F182" s="67">
        <v>2</v>
      </c>
      <c r="G182" s="64" t="s">
        <v>157</v>
      </c>
      <c r="H182" s="77">
        <f>(I182+J182+K182+L182)</f>
        <v>0</v>
      </c>
      <c r="I182" s="102"/>
      <c r="J182" s="102"/>
      <c r="K182" s="102"/>
      <c r="L182" s="102"/>
    </row>
    <row r="183" spans="1:12" ht="36" x14ac:dyDescent="0.2">
      <c r="A183" s="66">
        <v>3</v>
      </c>
      <c r="B183" s="67">
        <v>3</v>
      </c>
      <c r="C183" s="67">
        <v>2</v>
      </c>
      <c r="D183" s="67"/>
      <c r="E183" s="67"/>
      <c r="F183" s="67"/>
      <c r="G183" s="64" t="s">
        <v>153</v>
      </c>
      <c r="H183" s="77">
        <f t="shared" si="6"/>
        <v>0</v>
      </c>
      <c r="I183" s="77">
        <f>I184+I187</f>
        <v>0</v>
      </c>
      <c r="J183" s="77">
        <f>J184+J187</f>
        <v>0</v>
      </c>
      <c r="K183" s="77">
        <f>K184+K187</f>
        <v>0</v>
      </c>
      <c r="L183" s="77">
        <f>L184+L187</f>
        <v>0</v>
      </c>
    </row>
    <row r="184" spans="1:12" x14ac:dyDescent="0.2">
      <c r="A184" s="66">
        <v>3</v>
      </c>
      <c r="B184" s="67">
        <v>3</v>
      </c>
      <c r="C184" s="67">
        <v>2</v>
      </c>
      <c r="D184" s="67">
        <v>4</v>
      </c>
      <c r="E184" s="67"/>
      <c r="F184" s="67"/>
      <c r="G184" s="64" t="s">
        <v>62</v>
      </c>
      <c r="H184" s="77">
        <f t="shared" si="6"/>
        <v>0</v>
      </c>
      <c r="I184" s="69">
        <f>SUM(I185:I186)</f>
        <v>0</v>
      </c>
      <c r="J184" s="69">
        <f>SUM(J185:J186)</f>
        <v>0</v>
      </c>
      <c r="K184" s="69">
        <f>SUM(K185:K186)</f>
        <v>0</v>
      </c>
      <c r="L184" s="69">
        <f>SUM(L185:L186)</f>
        <v>0</v>
      </c>
    </row>
    <row r="185" spans="1:12" x14ac:dyDescent="0.2">
      <c r="A185" s="66">
        <v>3</v>
      </c>
      <c r="B185" s="67">
        <v>3</v>
      </c>
      <c r="C185" s="67">
        <v>2</v>
      </c>
      <c r="D185" s="67">
        <v>4</v>
      </c>
      <c r="E185" s="67">
        <v>1</v>
      </c>
      <c r="F185" s="67">
        <v>1</v>
      </c>
      <c r="G185" s="64" t="s">
        <v>150</v>
      </c>
      <c r="H185" s="77">
        <f t="shared" si="6"/>
        <v>0</v>
      </c>
      <c r="I185" s="79"/>
      <c r="J185" s="79"/>
      <c r="K185" s="79"/>
      <c r="L185" s="79"/>
    </row>
    <row r="186" spans="1:12" x14ac:dyDescent="0.2">
      <c r="A186" s="66">
        <v>3</v>
      </c>
      <c r="B186" s="67">
        <v>3</v>
      </c>
      <c r="C186" s="67">
        <v>2</v>
      </c>
      <c r="D186" s="67">
        <v>4</v>
      </c>
      <c r="E186" s="67">
        <v>1</v>
      </c>
      <c r="F186" s="67">
        <v>2</v>
      </c>
      <c r="G186" s="64" t="s">
        <v>151</v>
      </c>
      <c r="H186" s="77">
        <f t="shared" si="6"/>
        <v>0</v>
      </c>
      <c r="I186" s="72"/>
      <c r="J186" s="72"/>
      <c r="K186" s="72"/>
      <c r="L186" s="72"/>
    </row>
    <row r="187" spans="1:12" x14ac:dyDescent="0.2">
      <c r="A187" s="66">
        <v>3</v>
      </c>
      <c r="B187" s="67">
        <v>3</v>
      </c>
      <c r="C187" s="67">
        <v>2</v>
      </c>
      <c r="D187" s="67">
        <v>7</v>
      </c>
      <c r="E187" s="67"/>
      <c r="F187" s="67"/>
      <c r="G187" s="64" t="s">
        <v>154</v>
      </c>
      <c r="H187" s="77">
        <f t="shared" si="6"/>
        <v>0</v>
      </c>
      <c r="I187" s="69">
        <f>I188</f>
        <v>0</v>
      </c>
      <c r="J187" s="69">
        <f>J188</f>
        <v>0</v>
      </c>
      <c r="K187" s="69">
        <f>K188</f>
        <v>0</v>
      </c>
      <c r="L187" s="69">
        <f>L188</f>
        <v>0</v>
      </c>
    </row>
    <row r="188" spans="1:12" ht="24" x14ac:dyDescent="0.2">
      <c r="A188" s="90">
        <v>3</v>
      </c>
      <c r="B188" s="91">
        <v>3</v>
      </c>
      <c r="C188" s="91">
        <v>2</v>
      </c>
      <c r="D188" s="91">
        <v>7</v>
      </c>
      <c r="E188" s="91">
        <v>1</v>
      </c>
      <c r="F188" s="91">
        <v>1</v>
      </c>
      <c r="G188" s="64" t="s">
        <v>155</v>
      </c>
      <c r="H188" s="77">
        <f t="shared" si="6"/>
        <v>0</v>
      </c>
      <c r="I188" s="79"/>
      <c r="J188" s="79"/>
      <c r="K188" s="79"/>
      <c r="L188" s="79"/>
    </row>
    <row r="189" spans="1:12" x14ac:dyDescent="0.2">
      <c r="A189" s="66">
        <v>9</v>
      </c>
      <c r="B189" s="67">
        <v>9</v>
      </c>
      <c r="C189" s="67">
        <v>99</v>
      </c>
      <c r="D189" s="67">
        <v>99</v>
      </c>
      <c r="E189" s="67">
        <v>99</v>
      </c>
      <c r="F189" s="67">
        <v>99</v>
      </c>
      <c r="G189" s="92" t="s">
        <v>63</v>
      </c>
      <c r="H189" s="80">
        <f t="shared" si="6"/>
        <v>0</v>
      </c>
      <c r="I189" s="80">
        <f>I47+I130</f>
        <v>0</v>
      </c>
      <c r="J189" s="80">
        <f>J47+J130</f>
        <v>0</v>
      </c>
      <c r="K189" s="80">
        <f>K47+K130</f>
        <v>0</v>
      </c>
      <c r="L189" s="80">
        <f>L47+L130</f>
        <v>0</v>
      </c>
    </row>
    <row r="190" spans="1:12" x14ac:dyDescent="0.2">
      <c r="A190" s="93"/>
      <c r="B190" s="94"/>
      <c r="C190" s="94"/>
      <c r="D190" s="94"/>
      <c r="E190" s="94"/>
      <c r="F190" s="94"/>
      <c r="I190" s="1"/>
      <c r="J190" s="1"/>
      <c r="K190" s="1"/>
      <c r="L190" s="1"/>
    </row>
    <row r="191" spans="1:12" x14ac:dyDescent="0.2">
      <c r="A191" s="48"/>
      <c r="B191" s="115"/>
      <c r="C191" s="115"/>
      <c r="D191" s="115"/>
      <c r="E191" s="115"/>
      <c r="F191" s="115"/>
      <c r="G191" s="115"/>
      <c r="H191" s="7"/>
      <c r="I191" s="95"/>
      <c r="J191" s="96"/>
      <c r="K191" s="97"/>
      <c r="L191" s="97"/>
    </row>
    <row r="192" spans="1:12" x14ac:dyDescent="0.2">
      <c r="A192" s="111" t="s">
        <v>64</v>
      </c>
      <c r="B192" s="111"/>
      <c r="C192" s="111"/>
      <c r="D192" s="111"/>
      <c r="E192" s="111"/>
      <c r="F192" s="111"/>
      <c r="G192" s="111"/>
      <c r="H192" s="111"/>
      <c r="I192" s="98" t="s">
        <v>5</v>
      </c>
      <c r="J192" s="1"/>
      <c r="K192" s="99" t="s">
        <v>65</v>
      </c>
      <c r="L192" s="1"/>
    </row>
    <row r="193" spans="1:12" x14ac:dyDescent="0.2">
      <c r="A193" s="7"/>
      <c r="B193" s="2"/>
      <c r="C193" s="2"/>
      <c r="D193" s="2"/>
      <c r="E193" s="2"/>
      <c r="F193" s="2"/>
      <c r="G193" s="100"/>
      <c r="H193" s="1"/>
      <c r="I193" s="1"/>
      <c r="J193" s="1"/>
      <c r="K193" s="1"/>
      <c r="L193" s="1"/>
    </row>
    <row r="194" spans="1:12" x14ac:dyDescent="0.2">
      <c r="A194" s="48"/>
      <c r="B194" s="116"/>
      <c r="C194" s="116"/>
      <c r="D194" s="116"/>
      <c r="E194" s="116"/>
      <c r="F194" s="116"/>
      <c r="G194" s="116"/>
      <c r="H194" s="7"/>
      <c r="I194" s="95"/>
      <c r="J194" s="96"/>
      <c r="K194" s="117"/>
      <c r="L194" s="117"/>
    </row>
    <row r="195" spans="1:12" x14ac:dyDescent="0.2">
      <c r="A195" s="111" t="s">
        <v>66</v>
      </c>
      <c r="B195" s="111"/>
      <c r="C195" s="111"/>
      <c r="D195" s="111"/>
      <c r="E195" s="111"/>
      <c r="F195" s="111"/>
      <c r="G195" s="111"/>
      <c r="H195" s="111"/>
      <c r="I195" s="98" t="s">
        <v>5</v>
      </c>
      <c r="J195" s="1"/>
      <c r="K195" s="99" t="s">
        <v>67</v>
      </c>
      <c r="L195" s="1"/>
    </row>
    <row r="196" spans="1:12" x14ac:dyDescent="0.2">
      <c r="B196" s="112" t="s">
        <v>68</v>
      </c>
      <c r="C196" s="112"/>
      <c r="D196" s="112"/>
      <c r="E196" s="112"/>
      <c r="F196" s="112"/>
      <c r="G196" s="112"/>
      <c r="H196" s="112"/>
    </row>
    <row r="197" spans="1:12" x14ac:dyDescent="0.15">
      <c r="A197" s="101"/>
    </row>
    <row r="199" spans="1:12" x14ac:dyDescent="0.2">
      <c r="A199" s="101" t="s">
        <v>69</v>
      </c>
    </row>
  </sheetData>
  <mergeCells count="36">
    <mergeCell ref="B31:I31"/>
    <mergeCell ref="J1:L1"/>
    <mergeCell ref="J2:L2"/>
    <mergeCell ref="J3:L3"/>
    <mergeCell ref="J4:L4"/>
    <mergeCell ref="J5:L5"/>
    <mergeCell ref="H9:L9"/>
    <mergeCell ref="G19:K19"/>
    <mergeCell ref="G22:K22"/>
    <mergeCell ref="G25:K25"/>
    <mergeCell ref="A27:L27"/>
    <mergeCell ref="B30:I30"/>
    <mergeCell ref="H8:L8"/>
    <mergeCell ref="H12:J12"/>
    <mergeCell ref="G18:K18"/>
    <mergeCell ref="G21:K21"/>
    <mergeCell ref="B43:H43"/>
    <mergeCell ref="I43:L43"/>
    <mergeCell ref="G32:I32"/>
    <mergeCell ref="K33:L33"/>
    <mergeCell ref="B34:J34"/>
    <mergeCell ref="K34:L34"/>
    <mergeCell ref="B35:J35"/>
    <mergeCell ref="K36:L36"/>
    <mergeCell ref="B37:J37"/>
    <mergeCell ref="K37:L37"/>
    <mergeCell ref="K39:L39"/>
    <mergeCell ref="B40:J40"/>
    <mergeCell ref="K40:L40"/>
    <mergeCell ref="A195:H195"/>
    <mergeCell ref="B196:H196"/>
    <mergeCell ref="B45:K45"/>
    <mergeCell ref="B191:G191"/>
    <mergeCell ref="A192:H192"/>
    <mergeCell ref="B194:G194"/>
    <mergeCell ref="K194:L194"/>
  </mergeCells>
  <pageMargins left="0.78740157480314965" right="0.19685039370078741" top="0.39370078740157483" bottom="0.39370078740157483" header="0.15748031496062992" footer="0"/>
  <pageSetup paperSize="9" orientation="portrait" r:id="rId1"/>
  <headerFooter differentFirst="1"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BFP-1</vt:lpstr>
      <vt:lpstr>'BFP-1'!Print_Titles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Danguolė Jakimavičienė</dc:creator>
  <cp:lastModifiedBy>Saulenis Pociūnas</cp:lastModifiedBy>
  <cp:lastPrinted>2017-12-28T08:19:07Z</cp:lastPrinted>
  <dcterms:created xsi:type="dcterms:W3CDTF">2016-02-17T12:24:32Z</dcterms:created>
  <dcterms:modified xsi:type="dcterms:W3CDTF">2018-03-30T05:24:23Z</dcterms:modified>
</cp:coreProperties>
</file>