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filterPrivacy="1" defaultThemeVersion="124226"/>
  <xr:revisionPtr revIDLastSave="0" documentId="8_{D4551C79-7F76-4E17-94D7-32027F9E6804}" xr6:coauthVersionLast="41" xr6:coauthVersionMax="41" xr10:uidLastSave="{00000000-0000-0000-0000-000000000000}"/>
  <bookViews>
    <workbookView xWindow="2550" yWindow="1245" windowWidth="22590" windowHeight="16665" tabRatio="905" xr2:uid="{00000000-000D-0000-FFFF-FFFF00000000}"/>
  </bookViews>
  <sheets>
    <sheet name="1.1 tikslas" sheetId="28" r:id="rId1"/>
    <sheet name="1.2 tikslas" sheetId="37" r:id="rId2"/>
    <sheet name="1.3 tikslas" sheetId="30" r:id="rId3"/>
    <sheet name="1.4 tikslas" sheetId="31" r:id="rId4"/>
    <sheet name="1.5 tikslas" sheetId="32" r:id="rId5"/>
    <sheet name="1.6 tikslas" sheetId="33" r:id="rId6"/>
    <sheet name="2.1 tikslas " sheetId="34" r:id="rId7"/>
    <sheet name="2.2 tikslas" sheetId="35" r:id="rId8"/>
    <sheet name="2.3 tikslas" sheetId="36" r:id="rId9"/>
    <sheet name="2.4 tikslas" sheetId="9" r:id="rId10"/>
    <sheet name="2.5 tikslas" sheetId="17" r:id="rId11"/>
    <sheet name="3.1 tikslas" sheetId="12" r:id="rId12"/>
    <sheet name="3.2 tikslas" sheetId="13" r:id="rId13"/>
    <sheet name="3.3 tikslas" sheetId="15" r:id="rId14"/>
    <sheet name="3.4 tikslas" sheetId="16" r:id="rId15"/>
    <sheet name="3.5. tikslas" sheetId="18" r:id="rId16"/>
    <sheet name="4.1 tikslas" sheetId="5" r:id="rId17"/>
    <sheet name="Lapas2" sheetId="22" state="hidden" r:id="rId18"/>
  </sheets>
  <definedNames>
    <definedName name="_Hlk536107213" localSheetId="16">'4.1 tikslas'!$H$12</definedName>
    <definedName name="_Toc271728578" localSheetId="14">'3.4 tikslas'!$A$18</definedName>
    <definedName name="_Toc271728579" localSheetId="14">'3.4 tikslas'!$B$18</definedName>
    <definedName name="_Toc5252110" localSheetId="9">'2.4 tikslas'!$I$12</definedName>
    <definedName name="D_5b14f926_e0ce_4319_a5bf_bfb582860771" localSheetId="0">'1.1 tikslas'!$A$20</definedName>
    <definedName name="D_91669246_7603_42ee_b447_a66b8e640370" localSheetId="0">'1.1 tikslas'!$A$34</definedName>
    <definedName name="D_937c5c4f_429e_4dc2_81e8_a5f279b507b7" localSheetId="0">'1.1 tikslas'!$A$33</definedName>
    <definedName name="D_d18c827b_b450_4a64_866f_d89434594818" localSheetId="0">'1.1 tikslas'!$A$32</definedName>
    <definedName name="_xlnm.Print_Area" localSheetId="0">'1.1 tikslas'!$A$1:$J$34</definedName>
    <definedName name="_xlnm.Print_Area" localSheetId="1">'1.2 tikslas'!$A$2:$J$30</definedName>
    <definedName name="_xlnm.Print_Area" localSheetId="2">'1.3 tikslas'!$A$2:$L$16</definedName>
    <definedName name="_xlnm.Print_Area" localSheetId="3">'1.4 tikslas'!$A$1:$L$16</definedName>
    <definedName name="_xlnm.Print_Area" localSheetId="4">'1.5 tikslas'!$A$1:$J$28</definedName>
    <definedName name="_xlnm.Print_Area" localSheetId="5">'1.6 tikslas'!$A$1:$J$20</definedName>
    <definedName name="_xlnm.Print_Area" localSheetId="6">'2.1 tikslas '!$A$1:$J$25</definedName>
    <definedName name="_xlnm.Print_Area" localSheetId="7">'2.2 tikslas'!$A$1:$J$30</definedName>
    <definedName name="_xlnm.Print_Area" localSheetId="8">'2.3 tikslas'!$A$1:$J$19</definedName>
    <definedName name="_xlnm.Print_Area" localSheetId="9">'2.4 tikslas'!$A$1:$J$16</definedName>
    <definedName name="_xlnm.Print_Area" localSheetId="10">'2.5 tikslas'!$A$1:$J$11</definedName>
    <definedName name="_xlnm.Print_Area" localSheetId="11">'3.1 tikslas'!$A$1:$J$24</definedName>
    <definedName name="_xlnm.Print_Area" localSheetId="12">'3.2 tikslas'!$A$1:$J$24</definedName>
    <definedName name="_xlnm.Print_Area" localSheetId="13">'3.3 tikslas'!$A$1:$J$28</definedName>
    <definedName name="_xlnm.Print_Area" localSheetId="14">'3.4 tikslas'!$A$1:$J$22</definedName>
    <definedName name="_xlnm.Print_Area" localSheetId="15">'3.5. tikslas'!$A$1:$J$11</definedName>
    <definedName name="_xlnm.Print_Area" localSheetId="16">'4.1 tikslas'!$A$2:$J$53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35" i="37" l="1"/>
  <c r="F35" i="37"/>
  <c r="E35" i="37"/>
  <c r="D35" i="37"/>
  <c r="D24" i="33" l="1"/>
  <c r="E24" i="33"/>
  <c r="F24" i="33"/>
  <c r="G24" i="33"/>
  <c r="I18" i="31"/>
  <c r="J18" i="31"/>
  <c r="I17" i="30"/>
  <c r="J17" i="30"/>
  <c r="E6" i="22" l="1"/>
  <c r="G57" i="5"/>
  <c r="F57" i="5"/>
  <c r="E57" i="5"/>
  <c r="D57" i="5"/>
  <c r="G14" i="18"/>
  <c r="F14" i="18"/>
  <c r="E14" i="18"/>
  <c r="D14" i="18"/>
  <c r="G25" i="16"/>
  <c r="F25" i="16"/>
  <c r="E25" i="16"/>
  <c r="D25" i="16"/>
  <c r="G31" i="15"/>
  <c r="F31" i="15"/>
  <c r="E31" i="15"/>
  <c r="D31" i="15"/>
  <c r="G28" i="13"/>
  <c r="F28" i="13"/>
  <c r="E28" i="13"/>
  <c r="D28" i="13"/>
  <c r="G28" i="12"/>
  <c r="F28" i="12"/>
  <c r="E28" i="12"/>
  <c r="D28" i="12"/>
  <c r="G14" i="17"/>
  <c r="F14" i="17"/>
  <c r="E14" i="17"/>
  <c r="D14" i="17"/>
  <c r="E4" i="22" l="1"/>
  <c r="F4" i="22"/>
  <c r="G4" i="22"/>
  <c r="H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Autorius</author>
  </authors>
  <commentList>
    <comment ref="I9" authorId="0" shapeId="0" xr:uid="{00000000-0006-0000-0200-000001000000}">
      <text>
        <r>
          <rPr>
            <b/>
            <sz val="9"/>
            <color indexed="81"/>
            <rFont val="Tahoma"/>
            <family val="2"/>
            <charset val="186"/>
          </rPr>
          <t>Autorius:</t>
        </r>
        <r>
          <rPr>
            <sz val="9"/>
            <color indexed="81"/>
            <rFont val="Tahoma"/>
            <family val="2"/>
            <charset val="186"/>
          </rPr>
          <t xml:space="preserve">
nn, caritas, dotac., pag.pin., sotas</t>
        </r>
      </text>
    </comment>
  </commentList>
</comments>
</file>

<file path=xl/sharedStrings.xml><?xml version="1.0" encoding="utf-8"?>
<sst xmlns="http://schemas.openxmlformats.org/spreadsheetml/2006/main" count="2490" uniqueCount="1418">
  <si>
    <t>Už tikslo įgyvendinimą atsakingas Švietimo, kultūros ir sporto dep.</t>
  </si>
  <si>
    <t>Eil. Nr.</t>
  </si>
  <si>
    <t>Veiksmo pavadinimas</t>
  </si>
  <si>
    <t xml:space="preserve">Veiksmo aprašymas, detalizacija </t>
  </si>
  <si>
    <t>Organizatoriai, vykdytojai 
(administracijos padalinys)</t>
  </si>
  <si>
    <t>Veiksmo įgyvendinimo stadija</t>
  </si>
  <si>
    <t>Rezultatas</t>
  </si>
  <si>
    <t>Lėšos (tūkst.lt)</t>
  </si>
  <si>
    <t>Įvykdytų darbų aprašymas, komentarai</t>
  </si>
  <si>
    <t>Nuoroda į veiklos planą</t>
  </si>
  <si>
    <t>Pagrindinis atsakingas (koordinuojantis)</t>
  </si>
  <si>
    <t>Kiti atsakingi 
(kai keli atsakingi)</t>
  </si>
  <si>
    <t xml:space="preserve">Iš viso sunaudota lėšų </t>
  </si>
  <si>
    <t>Iš jų savivaldybės</t>
  </si>
  <si>
    <t>3</t>
  </si>
  <si>
    <t>1.1.</t>
  </si>
  <si>
    <t>1.1.1.</t>
  </si>
  <si>
    <t>UŽDAVINYS.  Užtikrinti kokybišką ir šiuolaikišką ugdymo sistemą (Švietimo, kultūros ir sporto departamentas)</t>
  </si>
  <si>
    <t>1.1.1.1</t>
  </si>
  <si>
    <t>2010–2012</t>
  </si>
  <si>
    <t>Švietimo, kultūros ir sporto departamentas</t>
  </si>
  <si>
    <t>n.d.</t>
  </si>
  <si>
    <t>1.1.1.2</t>
  </si>
  <si>
    <t>Įvykdytas</t>
  </si>
  <si>
    <t>1.1.1.3</t>
  </si>
  <si>
    <t>1.1.1.4</t>
  </si>
  <si>
    <t>2010–2020</t>
  </si>
  <si>
    <t>1.1.1.5</t>
  </si>
  <si>
    <t>Plėtoti nuotolinį mokymą</t>
  </si>
  <si>
    <t xml:space="preserve">a) Vykdyti nuotolinį mokymą Vilniaus Ozo vidurinėje mokykloje;
b) Tenkinti nuotolinio mokymosi poreikį.
</t>
  </si>
  <si>
    <t>1.1.1.6</t>
  </si>
  <si>
    <t>Atnaujinti ir plėsti Vilniaus miesto savivaldybės ugdymo įstaigų pastatus</t>
  </si>
  <si>
    <t>1.1.1.7</t>
  </si>
  <si>
    <t>Aprūpinti Vilniaus miesto savivaldybės ugdymo įstaigas šiuolaikinėmis mokymo priemonėmis</t>
  </si>
  <si>
    <t>Aprūpinti mokymo priemonėmis formaliojo ir neformaliojo ugdymo įstaigas, atsižvelgiant į jų poreikius ir finansines galimybes.</t>
  </si>
  <si>
    <t>1.1.1.8</t>
  </si>
  <si>
    <t>Nevykdytas dėl lėšų trūkumo</t>
  </si>
  <si>
    <t>1.1.2.</t>
  </si>
  <si>
    <t>UŽDAVINYS.  Skatinti vaikų ir jaunimo užimtumą bei socializaciją  (Švietimo, kultūros ir sporto departamentas)</t>
  </si>
  <si>
    <t>1.1.2.1</t>
  </si>
  <si>
    <t>Skatinti vaikų ir jaunimo socializacijos bei vasaros poilsio programų įgyvendinimą</t>
  </si>
  <si>
    <t xml:space="preserve">a) Organizuoti vaikų ir jaunimo socializacijos rėmimo konkursus;
b) Organizuoti vaikų vasaros poilsio programų rėmimo konkursus;
c) Rengti kultūrinius, sveikos gyvensenos, švietėjiškus vaikų ir jaunimo vasaros užimtumo projektus ir renginius;
d) Praplėsti neformaliojo ugdymo įstaigų teikiamų paslaugų spektrą.
</t>
  </si>
  <si>
    <t>Vilniaus sveiko miesto biuras</t>
  </si>
  <si>
    <t>1.1.2.2</t>
  </si>
  <si>
    <t>Organizuoti vaikų ir jaunimo socialinės atskirties mažinimo bei užimtumo projektų įgyvendinimą</t>
  </si>
  <si>
    <t>Socialinių reikalų ir sveikatos departamentas</t>
  </si>
  <si>
    <t>Organizuoti mokinių konkursai, olimpiados</t>
  </si>
  <si>
    <t>1.1.2.3</t>
  </si>
  <si>
    <t>Skatinti vaikų ir jaunimo nusikalstamumo ir žalingų įpročių prevencijos programų įgyvendinimą</t>
  </si>
  <si>
    <t>1.1.3.</t>
  </si>
  <si>
    <t>UŽDAVINYS.  Užtikrinti jaunimo politikos plėtrą  (Jaunimo reikalų skyrius)</t>
  </si>
  <si>
    <t>1.1.3.1</t>
  </si>
  <si>
    <t>Jaunimo reikalų skyrius</t>
  </si>
  <si>
    <t>1.1.3.2</t>
  </si>
  <si>
    <t>Terminas 2010-2020 metams</t>
  </si>
  <si>
    <t>1.4.</t>
  </si>
  <si>
    <t>TIKSLAS. Užtikrintas saugumas mieste (Saugaus miesto departamentas)</t>
  </si>
  <si>
    <t>1.4.1.</t>
  </si>
  <si>
    <t>UŽDAVINYS.  Įgyvendinti nusikaltimų ir kitų teisės pažeidimų prevencines priemones (Saugaus miesto departamentas)</t>
  </si>
  <si>
    <t>1.4.1.1</t>
  </si>
  <si>
    <t>Saugaus miesto departamentas</t>
  </si>
  <si>
    <t>16 programa</t>
  </si>
  <si>
    <t>1.4.1.2</t>
  </si>
  <si>
    <t>1.4.1.3</t>
  </si>
  <si>
    <t>1.4.1.4</t>
  </si>
  <si>
    <t>1.4.2.</t>
  </si>
  <si>
    <t>UŽDAVINYS.  Sukurti viešosios tvarkos užtikrinimo sistemą (Saugaus miesto departamentas)</t>
  </si>
  <si>
    <t>1.4.2.1</t>
  </si>
  <si>
    <t>1.4.2.2</t>
  </si>
  <si>
    <t>1.4.2.3</t>
  </si>
  <si>
    <t>Užtikrinti faktais grįstą jaunimo politikos plėtrą vykdant reguliarią jaunimo ir jaunimo organizacijų situacijos stebėseną</t>
  </si>
  <si>
    <t>2015–2020</t>
  </si>
  <si>
    <t>Didinti jaunimo bei formalių ir neformalių jaunimo grupių integraciją į miesto ekonominį, pilietinį, socialinį ir kultūrinį gyvenimą</t>
  </si>
  <si>
    <t xml:space="preserve">1. Bendradarbiaujant su jaunimo politikos srityse veikiančiomis įstaigomis rengti ir reguliariai atnaujinti veiklos planą.
2. Bendradarbiauti su jaunimo politikos srityse veikiančiomis įstaigomis įgyvendinant bendras veiklas, numatytas veiklos programoje 04 „Vaikų ir jaunimo socializacija“.
3. Rengti programas kartu su kitais Vilniaus miesto savivaldybės administracijos struktūriniais padaliniais siekiant atnaujinti vaikų žaidimo aikšteles, sporto infrastruktūrą, didinant neformalaus ugdymo prieinamumą jauniems žmonėms, kuriant darbui skirtas lauko erdves Vilniaus parkuose.
</t>
  </si>
  <si>
    <t xml:space="preserve">1. Plėtoti atviro darbo su jaunimu, darbo su jaunimu gatvėje, mobilaus darbo paslaugas ir infrastruktūrą atsižvelgiant į seniūnijų poreikį.
2. Plėtoti darbą su niekur nedirbančiu, nesimokančiu ir mokymuose nedalyvaujančiu jaunimu.
3. Plėtoti esamus ir kurti naujus atvirus jaunimo centrus ir erdves.
</t>
  </si>
  <si>
    <t>1.1.3.5</t>
  </si>
  <si>
    <t>Užtikrinti jaunų žmonių informavimą</t>
  </si>
  <si>
    <t xml:space="preserve">a) 2015 metais finansuotas vaizdo stebėjimo kamerų vaizdo transliavimo paslaugų teikimas ir neįgaliųjų, dirbančių prie šių vaizdo stebėjimo kamerų, darbo užmokestis. 
Finansuotas Vilniaus apskrities priešgaisrinės gelbėjimo valdybos aplinkosauginis prevencinis projektas – „Galimų ekologinių situacijų, avarijų ir įvykių padarinių šalinimas“.  Pagal sutartį su UAB „Grinda“ išvežtas gyvsidabris iš sandėlių, esančių Nemenčinės II kaime, Vilniaus rajone. 
Kartu su Vilniaus apskrities vyriausiojo policijos komisariato Kelių policijos valdyba aktyviai vykdytos saugaus eismo priemonės Jungtinių Tautų paskelbtos saugaus eismo savaitės „Vaikai ir saugus eismas“ metu 2015 m. gegužės 4-10 d.
Kartu su AB „Lietuvos draudimas“ ir Vilniaus apskrities vyriausiuoju policijos komisariatu 2015 m. rugsėjo-spalio mėnesiais vykdyta kasmetinė eismo saugumo akcija „Apsaugok mane“. 
2015 m. rugsėjo 29 d. organizuotas Vilniaus licėjaus (Širvintų g. 82) priekinės sienos nuvalymo nuo nelegalių grafičių renginys „Terlionių išleistuvės“. Renginio metu pristatytos statinių apsaugos nuo grafičių priemonės, vykdoma nelegalių grafičių prevencija,  akcentuota grafičiais daroma žala, atsakomybė. 
Kartu su policijos pareigūnais vykdytos prevencinės priemonės poilsiavietėse, siekiant užtikrinti viešąją tvarką ir užkardyti alkoholinių gėrimų vartojimą, vykdytos priemonės kitose vietose, kuriose gali rinktis ir girtauti (svaigintis) nepilnamečiai ir kiti asmenys. 
Kartu su policija vykdyta Keleivių vežimo lengvaisiais automobiliais-taksi taisyklių laikymosi kontrolė. Vykdytos priemonės Vilniaus oro uoste, siekiant užkardyti bagažo vagystes, Kelių eismo taisyklių pažeidimus ir taksi paslaugas teikiančių vairuotojų galimus pažeidimus. 
</t>
  </si>
  <si>
    <t xml:space="preserve">2015 metais organizuotas AB „Lietuvos draudimas“ parengtų akcijos „Apsaugok mane“ plakatų platinimas. Akcijos metu padovanotos saugaus eismo knygelės bendrojo ugdymo įstaigų pradinėms klasėms.  
Jungtinių Tautų saugaus eismo savaitei „Vaikai ir saugus eismas“, vykusiai 2015 m. gegužės 4-10 d., parengtos atmintinės vaikams ir plakatai mokykloms kaip saugiai elgtis kelyje. Plakatai išplatinti bendrojo ugdymo įstaigoms, kuriose mokosi pradinių klasių moksleiviai, atmintinės išdalintos moksleiviams įvairių renginių metu. 
Atnaujinti ir platinti lankstinukai, plakatai, informuojantys apie gyvūnų laikymo reikalavimus Vilniaus mieste. 
Parengti ir išplatinti pranešimai gyventojams dėl atliekų tvarkymo, sklypų priežiūros reikalavimų ir kitomis temomis. 
</t>
  </si>
  <si>
    <t>a)</t>
  </si>
  <si>
    <t>b)</t>
  </si>
  <si>
    <t>1.4.1.1 REZULTATAI</t>
  </si>
  <si>
    <t xml:space="preserve">c) </t>
  </si>
  <si>
    <t xml:space="preserve">2015 metais teikta informacija gyventojams, Rinkodaros ir komunikacijos skyriui, žiniasklaidai apie vykdomas Saugaus miesto departamento veiklas, priemones, prevencines akcijas, renginius.  
Dalyvauta organizuojant 2015 m. birželio 11 d. vykusį Nusikalstamumo prevencijos per aplinkos dizainą metodo (angl. CPTED – Crime prevention through environmental design) pristatymą bendruomenėms, daugiabučių namų administratoriams ir bendrijoms, Vilniaus miesto savivaldybės vadovybei ir administracijos padaliniams. 
Duotas interviu 2015 m. birželio 19 d. LNK žinių laidai apie slėptuves bei patalpas, kuriose būtų galima pasislėpti nelaimės atveju. 
Teikta informacija kitoms žiniasklaidos laidoms. 
</t>
  </si>
  <si>
    <t>Už tikslo įgyvendinimą atsakingas Administracijos direktorius</t>
  </si>
  <si>
    <t>4.1.</t>
  </si>
  <si>
    <t>TIKSLAS. Aukšta teikiamų paslaugų ir funkcijų vykdymo kokybė (Administracijos direktorius)</t>
  </si>
  <si>
    <t>4.1.1.</t>
  </si>
  <si>
    <t>Tobulinti savivaldybės valdymą (Administracijos direktorius)</t>
  </si>
  <si>
    <t>4.1.1.1</t>
  </si>
  <si>
    <t>Sureguliuoti ilgalaikio ir trumpalaikio planavimo sistemas</t>
  </si>
  <si>
    <t>Gerinti planavimo procesus, tobulinti veiklos ir strateginių planų rengimą, valdymą, užtikrinant sąryšius ir pan.</t>
  </si>
  <si>
    <t>Administracijos direktorius</t>
  </si>
  <si>
    <t xml:space="preserve">16 programa </t>
  </si>
  <si>
    <t>4.1.1.2</t>
  </si>
  <si>
    <t>Tobulinti darbų organizavimo procesus</t>
  </si>
  <si>
    <t>4.1.1.3</t>
  </si>
  <si>
    <t>Tobulinti personalo valdymą</t>
  </si>
  <si>
    <t xml:space="preserve">a) Ieškoti papildomų galimybių (finansavimo šaltinių) Savivaldybės darbuotojų gebėjimams didinti, bendradarbiavimo projektams įgyvendinti;
b) Efektyviai panaudoti turimus žmogiškuosius išteklius, sudaryti sąlygas nuolatiniam Savivaldybės darbuotojų gebėjimų tobulinimui ir kvalifikacijos kėlimui.
</t>
  </si>
  <si>
    <t xml:space="preserve">16 programa  </t>
  </si>
  <si>
    <t>4.1.1.4</t>
  </si>
  <si>
    <t>Diegti modernius vadybos metodus, sistemas</t>
  </si>
  <si>
    <t>Šiuo metu egzistuojančių ir naujų sistemų, valdymo įrankių modernizavimas, kūrimas ir diegimas (pvz. kokybės vadybos sistemų, bendrojo vertinimo modelio (BVM), valdymo, orientuoto į rezultatus (VORT) ir pan., atsižvelgiant į savivaldybės administracijos poreikį ir aktualijas).</t>
  </si>
  <si>
    <t>4.1.1.5</t>
  </si>
  <si>
    <t>Skatinti kokybinius savivaldos administravimo ir finansavimo pokyčius</t>
  </si>
  <si>
    <t>2011–2020</t>
  </si>
  <si>
    <t>Teisės departamentas</t>
  </si>
  <si>
    <t xml:space="preserve">16 programa   </t>
  </si>
  <si>
    <t>4.1.1.6</t>
  </si>
  <si>
    <t>Vykdyti skaidrią ir ekonomišką Savivaldybės turto reformą</t>
  </si>
  <si>
    <t>2010–2015</t>
  </si>
  <si>
    <t>4.1.1.7</t>
  </si>
  <si>
    <t>Tinkamai pasirengti 2014–2020 metų ES struktūrinės paramos programavimo laikotarpiui</t>
  </si>
  <si>
    <t>4.1.1.8</t>
  </si>
  <si>
    <t>Savivaldybėje sukurti ir įdiegti naujus informacinių technologijų ir sistemų sprendimus</t>
  </si>
  <si>
    <t>4.1.1.9</t>
  </si>
  <si>
    <t>Plėtoti Vilniaus miesto GIS (geografinę informacinę sistemą)</t>
  </si>
  <si>
    <t>4.1.2.</t>
  </si>
  <si>
    <t>UŽDAVINYS.  Plėsti „elektroninio miesto“ paslaugų teikimą visuomenei (E. miesto departamentas)</t>
  </si>
  <si>
    <t>4.1.2.1</t>
  </si>
  <si>
    <t>Tobulinti „vartotojui draugišką“, neįgaliesiems prieinamą miesto interneto svetainę</t>
  </si>
  <si>
    <t>4.1.2.2</t>
  </si>
  <si>
    <t>Inicijuoti Savivaldybės kuruojamų įmonių modernių interneto svetainių kūrimą ir elektroninių paslaugų teikimą gyventojams</t>
  </si>
  <si>
    <t>4.1.2.3</t>
  </si>
  <si>
    <t>Diegti ir plėtoti elektronines aplinkos apsaugos ir stebėsenos priemones</t>
  </si>
  <si>
    <t>4.1.2.4</t>
  </si>
  <si>
    <t>Diegti ir plėtoti elektroninio švietimo priemones</t>
  </si>
  <si>
    <t>4.1.2.5</t>
  </si>
  <si>
    <t>Diegti ir plėtoti elektroninės sveikatos priemones</t>
  </si>
  <si>
    <t>4.1.2.6</t>
  </si>
  <si>
    <t>Diegti informacines technologijas, padėsiančias efektyviau teikti ir planuoti socialines paslaugas</t>
  </si>
  <si>
    <t>2012–2020</t>
  </si>
  <si>
    <t>4.1.2.7</t>
  </si>
  <si>
    <t>Diegti intelektualias transporto valdymo sistemas</t>
  </si>
  <si>
    <t>4.1.2.8</t>
  </si>
  <si>
    <t>4.1.2.9</t>
  </si>
  <si>
    <t>Plėtoti elektroninės valdžios priemones</t>
  </si>
  <si>
    <t>Plėtoti elektroninės demokratijos priemones</t>
  </si>
  <si>
    <t xml:space="preserve">7 programa </t>
  </si>
  <si>
    <t>4.1.3.</t>
  </si>
  <si>
    <t>4.1.3.1</t>
  </si>
  <si>
    <t>Užtikrinti galimybes Vilniaus ir užsienio specialistams keistis dalykine informacija ir patirtimi</t>
  </si>
  <si>
    <t>4.1.3.2</t>
  </si>
  <si>
    <t>Skatinti tarpinstitucinį bendradarbiavimą tarptautinių iniciatyvų įgyvendinimo tikslais</t>
  </si>
  <si>
    <t>Įtvirtinti, užmegzti glaudaus bendradarbiavimo santykius su Lietuvos institucijomis, inicijuojant bendrus projektus su užsienio šalių partneriais.</t>
  </si>
  <si>
    <t>4.1.3.3</t>
  </si>
  <si>
    <t>Skatinti Tarptautinio bendradarbiavimo tarybos veiklos plėtrą</t>
  </si>
  <si>
    <t>Naujų projektų, iniciatyvų įgyvendinimas.</t>
  </si>
  <si>
    <t>4.1.3.4</t>
  </si>
  <si>
    <t>Skatinti visuomeninių ir nevyriausybinių organizacijų socialines, kultūrines, ekonomines iniciatyvas</t>
  </si>
  <si>
    <t>Už tikslo įgyvendinimą atsakingas Socialinių reikalų ir sveikatos dep.</t>
  </si>
  <si>
    <t xml:space="preserve">Veiksmo aprašymas, detalizacija 
</t>
  </si>
  <si>
    <t>Lėšos (tūkst.Eur)</t>
  </si>
  <si>
    <t>1.3.</t>
  </si>
  <si>
    <t>TIKSLAS. Užtikrinta visavertė ir saugi socialinė aplinka (Socialinių reikalų ir sveikatos departamentas)</t>
  </si>
  <si>
    <t>1.3.1.</t>
  </si>
  <si>
    <t>UŽDAVINYS. Užtikrinti socialinių paslaugų prieinamumą ir kokybę (Socialinių reikalų ir sveikatos departamentas)</t>
  </si>
  <si>
    <t>1.3.1.1</t>
  </si>
  <si>
    <t>Plėtoti socialines paslaugas krizinėse situacijose atsidūrusioms šeimoms</t>
  </si>
  <si>
    <t>2 programa</t>
  </si>
  <si>
    <t>1.3.1.2</t>
  </si>
  <si>
    <t>2011-2020</t>
  </si>
  <si>
    <t>1.3.1.3</t>
  </si>
  <si>
    <t>1.3.1.4</t>
  </si>
  <si>
    <t>1.2.</t>
  </si>
  <si>
    <t>TIKSLAS. Sveika visuomenė ir efektyvi sveikatos priežiūros sistema (Socialinių reikalų ir sveikatos departamentas)</t>
  </si>
  <si>
    <t>1.2.1.</t>
  </si>
  <si>
    <t>1.2.1.1</t>
  </si>
  <si>
    <t>1.2.1.2</t>
  </si>
  <si>
    <t>1.2.1.3</t>
  </si>
  <si>
    <t>1.2.2.1</t>
  </si>
  <si>
    <t>Optimizuoti ambulatorinių sveikatos priežiūros paslaugų tinklą</t>
  </si>
  <si>
    <t>1.2.2.2</t>
  </si>
  <si>
    <t>Optimizuoti stacionarių sveikatos priežiūros paslaugų tinklą</t>
  </si>
  <si>
    <t>1.2.2.3</t>
  </si>
  <si>
    <t>Padidinti slaugos sveikatos priežiūros paslaugų prieinamumą</t>
  </si>
  <si>
    <t>1.2.2.4</t>
  </si>
  <si>
    <t>Tobulinti Vilniaus miesto savivaldybės psichikos sveikatos ir kitų specializuotų paslaugų teikimą</t>
  </si>
  <si>
    <t>1.2.2.5</t>
  </si>
  <si>
    <t>Gerinti greitosios medicinos pagalbos paslaugų teikimą</t>
  </si>
  <si>
    <t>1.2.2.6</t>
  </si>
  <si>
    <t>Gerinti sveikatos priežiūros paslaugas teikiančių savivaldybės įstaigų infrastruktūrą</t>
  </si>
  <si>
    <t>1.2.2.7</t>
  </si>
  <si>
    <t>Organizuoti sveikatos priežiūros paslaugas be tėvų globos likusiems vaikams</t>
  </si>
  <si>
    <t>1.3.2.</t>
  </si>
  <si>
    <t>UŽDAVINYS. Užtikrinti socialinio būsto prieinamumą ir efektyvų valdymą (Socialinių reikalų ir sveikatos departamentas)</t>
  </si>
  <si>
    <t>1.3.2.1</t>
  </si>
  <si>
    <t>Vykdyti Savivaldybės būsto poreikio tyrimus, įvertinant atskirų socialinių grupių poreikius</t>
  </si>
  <si>
    <t>–</t>
  </si>
  <si>
    <t>1.3.2.2</t>
  </si>
  <si>
    <t>Didinti Savivaldybės butų fondą</t>
  </si>
  <si>
    <t>1.3.2.3</t>
  </si>
  <si>
    <t>Optimizuoti socialinio būsto fondo valdymą, naudojimą ir kontrolę</t>
  </si>
  <si>
    <t>2010–2018</t>
  </si>
  <si>
    <t>Miesto plėtros departamentas</t>
  </si>
  <si>
    <t>2010–2013</t>
  </si>
  <si>
    <t>Seniūnijos</t>
  </si>
  <si>
    <t>2.1.</t>
  </si>
  <si>
    <t>2.1.1.</t>
  </si>
  <si>
    <t>2.1.1.1</t>
  </si>
  <si>
    <t>Plėtoti verslo įmonių rėmimo sistemą, rengti ir įgyvendinti verslo skatinimo projektus, stiprinti savivaldybės ir asocijuotų verslo struktūrų bendradarbiavimą</t>
  </si>
  <si>
    <t>2.1.1.2</t>
  </si>
  <si>
    <t>Remti verslo organizacijų iniciatyvas ir aktyviai prisidėti rengiant įstatymų pataisas, gerinančias verslo sąlygas</t>
  </si>
  <si>
    <t>2.1.1.3</t>
  </si>
  <si>
    <t>Skatinti verslui skirtų paslaugų plėtrą ir jų prieinamumą</t>
  </si>
  <si>
    <t xml:space="preserve">a) Tobulinti (supaprastinti) verslo licencijų ir
leidimų išdavimo tvarką;
b) Padaryti paprastesnį leidimų įrengti ir eksploatuoti išorinę vaizdinę reklamą išdavimą;
c) Supaprastinti negyvenamų patalpų nuomos sąlygas ir nekilnojamojo turto privatizavimo procesus.
</t>
  </si>
  <si>
    <t>2.1.1.4</t>
  </si>
  <si>
    <t>Vykdyti aktyvią darbo rinkos užimtumo ir nedarbo mažinimo politiką</t>
  </si>
  <si>
    <t>VšĮ „Vilniečių užimtumo skatinimo agentūra“, Teisės departamentas</t>
  </si>
  <si>
    <t>2.1.2.</t>
  </si>
  <si>
    <t>2.1.2.1</t>
  </si>
  <si>
    <t>Investuotojams sudaryti patrauklų miesto įvaizdį</t>
  </si>
  <si>
    <t>2.1.2.2</t>
  </si>
  <si>
    <t>Skatinti privataus ir viešojo sektoriaus bendradarbiavimą Vilniaus mieste</t>
  </si>
  <si>
    <t>2.1.2.3</t>
  </si>
  <si>
    <t>Potencialiems investuotojams užsienio šalyse organizuoti Vilniaus miesto pristatymus</t>
  </si>
  <si>
    <t>2.1.3.</t>
  </si>
  <si>
    <t>UŽDAVINYS. Vykdyti subalansuotą komercinių ir pramoninių teritorijų plėtrą (Miesto plėtros departamentas)</t>
  </si>
  <si>
    <t>2.1.3.1</t>
  </si>
  <si>
    <t>Skatinti harmoningą logistikos centrų kūrimąsi</t>
  </si>
  <si>
    <t>Skatinti logistikos centrų kūrimąsi Gariūnuose, prie Lentvario ir Minsko plento, kitose Vilniaus vietose.</t>
  </si>
  <si>
    <t>13 programa</t>
  </si>
  <si>
    <t>2.1.3.2</t>
  </si>
  <si>
    <t>Skatinti harmoningą pramonės veiklos plėtrą</t>
  </si>
  <si>
    <t>Skatinti pramonės veiklos plėtrą Kuprioniškėse, prie Lentvario ir kitose Vilniaus vietose.</t>
  </si>
  <si>
    <t>2.1.4.</t>
  </si>
  <si>
    <t>2.1.4.1</t>
  </si>
  <si>
    <t>Inicijuoti ir paremti tyrimus, skirtus identifikuoti Vilniaus žinių ekonomikos išteklius, naujas potencialias žinių ekonomikos sritis ir jų plėtros galimybes</t>
  </si>
  <si>
    <t>Identifikuoti Vilniaus žinių ekonomikos išteklius, nustatyti jų specializaciją ir konkurencinius pranašumus tarptautiniu kontekstu.</t>
  </si>
  <si>
    <t>2.1.4.2</t>
  </si>
  <si>
    <t>Vykdyti informacijos sklaidą Lietuvoje ir užsienyje, siekiant supažindinti su Vilniaus žinių ekonomikos galimybėmis</t>
  </si>
  <si>
    <t xml:space="preserve">a) Bendros mokslo, studijų, verslo ir savivaldybės konferencijos, seminarai, parodos ir kt., siekiant žinių ekonomikos svarbos pripažinimo;
b) Organizuoti seminarus Lietuvos ir užsienio žiniasklaidos atstovams, supažindinant juos su Vilniaus žinių ekonomikos galimybėmis.
</t>
  </si>
  <si>
    <t>2.1.4.3</t>
  </si>
  <si>
    <t>Inicijuoti mokslo, verslo ir vietinės valdžios bendradarbiavimą skatinančius projektus, kurie prisidėtų pritraukiant investicijas moksliniams tyrimams, inovacijoms ir aukštųjų technologijų verslo plėtrai</t>
  </si>
  <si>
    <t>a) Bendradarbiauti inicijuojant projektus, kurie padėtų pritraukti investicijas moksliniams tyrimams, inovacijoms ir aukštųjų technologijų verslo plėtrai;
b) Prisidėti prie VšĮ „Saulėtekio slėnis“ branduolio infrastruktūros tobulinimo plėtros.</t>
  </si>
  <si>
    <t>2.2.</t>
  </si>
  <si>
    <t>2.2.1.</t>
  </si>
  <si>
    <t>UŽDAVINYS.  Išplėtoti viešąją turizmo infrastruktūrą (Miesto ūkio ir transporto departamentas)</t>
  </si>
  <si>
    <t>2.2.1.1</t>
  </si>
  <si>
    <t>Parengti ir įgyvendinti pagrindinių patekimo vietų į miestą („miesto vartų“) sutvarkymo programą</t>
  </si>
  <si>
    <t>Miesto ūkio ir transporto departamentas</t>
  </si>
  <si>
    <t>14 programa</t>
  </si>
  <si>
    <t>2.2.1.2</t>
  </si>
  <si>
    <t>Įrengti Vilniaus miesto apžvalgos aikšteles</t>
  </si>
  <si>
    <t>Pagal patikslintą išdėstymo schemą įrengti apžvalgos aikšteles.</t>
  </si>
  <si>
    <t>2013–2020</t>
  </si>
  <si>
    <t>2.2.1.3</t>
  </si>
  <si>
    <t>Užtikrinti viešųjų tualetų plėtrą ir jų būklės gerinimą</t>
  </si>
  <si>
    <t xml:space="preserve">a) Įrengti viešuosius automatinius tualetus miesto
centrinėje dalyje:
1) Olimpiečių g.;
2) ties Liejyklos ir Universiteto gatvių sankirta;
3) skvere ties Vilniaus ir Liejyklos gatvių sankirta;
4) K. Sirvydo skvere;
5) Užupio skvere;
6) Vokiečių g.,
7) Tymo kvartale;
8) automobilių stovėjimo aikštelėje ties Arklių ir Visų Šventųjų gatvių sankirta;
9) šalia Rasų kapinių ir kt.
b) Įrengti viešuosius tualetus miesto mikrorajonuose.
</t>
  </si>
  <si>
    <t>2.2.1.4</t>
  </si>
  <si>
    <t>Plėtoti konferencinio turizmo infrastruktūrą</t>
  </si>
  <si>
    <t xml:space="preserve">a) Stiprinti LITEXPO parodų centro tarptautinį pripažinimą, tobulinti šio objekto susisiekimo infrastruktūrą;
b) Pritraukti privačių investuotojų lėšų tarptautinio lygio konferencijų centro, kurio didžiausioje salėje tilptų 3000–5000 konferencijų dalyvių, turinčio pakankamus maitinimo pajėgumus, sales po plenarinių posėdžių ir nedidelę ekspozicijų salę, įkūrimui.
</t>
  </si>
  <si>
    <t>12 programa</t>
  </si>
  <si>
    <t>2.2.2.</t>
  </si>
  <si>
    <t>UŽDAVINYS.  Sudaryti sąlygas turizmo paslaugų plėtrai (Ekonomikos ir investicijų departamentas)</t>
  </si>
  <si>
    <t>2.2.2.1</t>
  </si>
  <si>
    <t>Plėsti Vilniaus turizmo informacijos centrų veiklą</t>
  </si>
  <si>
    <t xml:space="preserve">a) Užtikrinti informacijos pateikimą ir palaikymą interneto svetainėse www.vilnius-tourism.lt ir www.vilnius–events.lt penkiomis kalbomis: lietuvių, anglų, vokiečių, lenkų, rusų;
b) Susieti VTIC paslaugas ir informaciją su naujausiomis technologijomis ir socialiniais tinklais;
c) Įgyvendinti turistinio maršruto Hop on – Hop off idėją.
</t>
  </si>
  <si>
    <t>Vilniaus turizmo informacijos centras</t>
  </si>
  <si>
    <t>2.2.2.2</t>
  </si>
  <si>
    <t>Gerinti turizmo sektoriaus paslaugų kokybę ir darbuotojų gebėjimus</t>
  </si>
  <si>
    <t>a) Organizuoti konkursą „Vilniaus svetingumas“;
b) Organizuoti mokymus turizmo paslaugų sferos darbuotojams.</t>
  </si>
  <si>
    <t>2.2.2.3</t>
  </si>
  <si>
    <t>Sukurti sąlygas konferencinio turizmo plėtrai Vilniaus mieste</t>
  </si>
  <si>
    <t>2.2.2.4</t>
  </si>
  <si>
    <t>Skatinti turizmo produktų įvairovę ir didinti turizmo produktų pasiūlą</t>
  </si>
  <si>
    <t xml:space="preserve">a) Kurti naujus kultūrinio, konferencijų, skatinamojo turizmo produktus;
b) Skleisti informaciją apie esamus ir sukurtus naujus turizmo produktus vietos ir užsienio turizmo rinkose;
c) Sudaryti sąlygas verslo įmonėms Neries pakrantėse ir salose teikti maitinimo paslaugas vasaros sezono metu;
d) Vystyti viešųjų dviračių nuomos paslaugų plėtrą – paskelbti konkursą dviračių stovų įrengimui ir rinkliavos rinkimui, užtikrinti dviračių nuomos paslaugų teikimą.
</t>
  </si>
  <si>
    <t>Miesto plėtros departamentas, Miesto ūkio ir transporto departamentas, Vilniaus turizmo informacijos centras</t>
  </si>
  <si>
    <t>2.2.3.</t>
  </si>
  <si>
    <t>2.2.3.1</t>
  </si>
  <si>
    <t>Užtikrinti turizmo sektoriaus stebėsenos sistemos įgyvendinimą</t>
  </si>
  <si>
    <t>2.2.3.2</t>
  </si>
  <si>
    <t>Skleisti informaciją apie Vilniaus ir jo apylinkių turizmo produktus, išteklius, gamtos ir kultūros vertybes</t>
  </si>
  <si>
    <t xml:space="preserve">a) Organizuoti Vilniaus miesto rinkodaros priemones:
1) išleisti ir įvairiais būdais platinti leidinius apie Vilniaus turizmo produktus;
2) parengti, išleisti ir platinti informacinius leidinius apie Vilniaus apylinkėse esančius turizmo išteklius;
3) rengti ir skleisti informaciją apie Vilniaus gamtos ir kultūros vertybes (leidiniai, pažintiniai filmai, interneto paslaugos, kt.).
b) Stiprinti Vilniaus miesto elektroninę rinkodarą:
1) gerinti informacijos apie Vilniaus turizmo galimybes sklaidą internete;
2) skleisti informaciją socialiniuose tinkluose;
3) vykdyti kitas e-rinkodaros priemones.
</t>
  </si>
  <si>
    <t>2.2.3.3</t>
  </si>
  <si>
    <t>Integruoti kultūros paveldą, Vilniaus priemiesčiuose esančius turizmo išteklius į tarptautinio bei vidaus specializuoto ir pažintinio turizmo programas ir maršrutus</t>
  </si>
  <si>
    <t xml:space="preserve">a) Kultūros paveldą integruoti į tarptautinio ir vidaus specializuoto ir pažintinio turizmo programas ir maršrutus:
1) įtraukti miesto istorines kapavietes į kultūrinio turizmo maršrutus (Bernardinų, Rasų, Antakalnio, Saulės ir kitas kapines);
2) pagal poreikį į turizmo maršrutus įtraukti naujus objektus.
b) Vilniaus priemiesčiuose esančius turizmo išteklius integruoti į kompleksinius turizmo maršrutus.
</t>
  </si>
  <si>
    <t>Pavilnių ir Verkių regioninių parkų direkcija, Vilniaus turizmo informacijos centras, Miesto plėtros departamentas</t>
  </si>
  <si>
    <t>2.2.3.4</t>
  </si>
  <si>
    <t>Įgyvendinti projektą „Kultūrinio turizmo Vilniaus mieste ir Vilniaus apskrityje plėtra ir rinkodara“</t>
  </si>
  <si>
    <t>Įgyvendinti projekte numatytas veiklas.</t>
  </si>
  <si>
    <t>2011–2012</t>
  </si>
  <si>
    <t>2.2.3.5</t>
  </si>
  <si>
    <t>Įgyvendinti projektą „Konferencijų turizmo galimybių Vilniaus mieste ir Vilniaus apskrityje plėtra ir rinkodara“</t>
  </si>
  <si>
    <t>2.2.3.6</t>
  </si>
  <si>
    <t>Aktyviau reklamuoti Vilniuje vykstančius renginius turistams vietos ir tarptautiniu lygiu</t>
  </si>
  <si>
    <t xml:space="preserve">a) Skatinti renginių organizatorių bendradarbiavimą su turizmo verslo atstovais;
b) Planuoti renginius trejiems metams ir iš anksto pranešti apie juos internete, išleisti ir išplatinti informacinius leidinius apie būsimus renginius;
c) Tarptautiniu lygiu propaguoti Vilniuje vykstančius tradicinius kultūros renginius (VšĮ „Vilniaus festivaliai“ organizuojami renginiai, Sostinės dienos, Kaziuko mugė ir kita Vilniaus mugių bei renginių programa, kt.).
</t>
  </si>
  <si>
    <t>2.2.3.7</t>
  </si>
  <si>
    <t>Aktyviai dalyvauti tarptautiniuose turizmą skatinančiuose renginiuose, tarptautinių turizmo organizacijų veikloje</t>
  </si>
  <si>
    <t xml:space="preserve">a) Dalyvauti svarbiausiose tarptautinėse turizmo parodose, prioritetą teikiant svarbiausioms Vilniaus turizmo rinkoms;
b) Dalyvauti turizmo verslo misijose Lietuvoje ir užsienyje;
c) Dalyvauti kituose turizmą skatinančiuose renginiuose;
d) Atstovauti Vilniaus miesto savivaldybei Europos miestų turizmo rinkodaros asociacijoje (European Cities Marketing);
e) Atstovauti Vilniaus miesto savivaldybei tarptautinėje konferencijų asociacijoje (International Congress and Convention Association – ICCA);
f) Atstovauti Vilniaus miesto savivaldybei Baltijos miestų sąjungos turizmo komisijoje (UBC Commission on Tourism);
g) Dalyvauti tarptautiniuose turizmo projektuose.
</t>
  </si>
  <si>
    <t>2.2.3.8</t>
  </si>
  <si>
    <t>Gerinti Vilniaus turizmo galimybių pristatymą vietos ir užsienio žiniasklaidai bei turizmo sektoriaus atstovams</t>
  </si>
  <si>
    <t xml:space="preserve">a) Užsienio šalių žurnalistams Vilniuje organizuoti pažintinius turus;
b) Reklamuoti Vilniaus turizmo galimybes vietos ir užsienio žiniasklaidoje;
c) Nuolat rengti ir platinti Vilniaus turizmo plėtros naujienas Lietuvos ir užsienio žiniasklaidos atstovams;
d) Organizuoti pažintinius turus Vilniuje užsienio kelionių ir konferencijų turizmo organizatoriams;
e) Užsienio kelionių organizatoriams parengti ir platinti vaizdinę bei informacinę medžiagą apie Vilniaus turizmo išteklius ir paslaugas (prezentacijas, nuotraukas, filmus, leidinius ir kt.).
</t>
  </si>
  <si>
    <t>2.3.</t>
  </si>
  <si>
    <t>TIKSLAS. Efektyviai ir tausojančiai naudojamas kultūros paveldo potencialas (Miesto plėtros departamentas)</t>
  </si>
  <si>
    <t>2.3.1.</t>
  </si>
  <si>
    <t>UŽDAVINYS.  Saugoti, tvarkyti ir naudoti kultūros paveldą (Miesto plėtros departamentas)</t>
  </si>
  <si>
    <t>2.3.1.1</t>
  </si>
  <si>
    <t>Tirti miesto kultūros paveldą</t>
  </si>
  <si>
    <t>a) Inventorizuoti ir tirti miesto kultūros paveldą;
b) Sukurti informavimo apie miesto kultūros paveldą ir jo apsaugos reikalavimus sistemą;
c) Įkurti paveldo tyrimų ir restauravimo centrą.</t>
  </si>
  <si>
    <t xml:space="preserve">13 programa </t>
  </si>
  <si>
    <t>2.3.1.2</t>
  </si>
  <si>
    <t>Parengti ir įgyvendinti konversijos projektus Užupyje ir Paupyje</t>
  </si>
  <si>
    <t>Įgyvendinti projektą „Architektūros parkas“.</t>
  </si>
  <si>
    <t>2.3.1.3</t>
  </si>
  <si>
    <t>Tvarkyti kultūros paveldo statinius ir vietoves</t>
  </si>
  <si>
    <t xml:space="preserve">a) Restauruoti ir pritaikyti visuomenės lankymui apleistus ar pagal netinkamą paskirtį naudojamus kultūros paveldo objektus ir jų kompleksus (Šv. Jurgio, Misionierių, Vizitiečių, Dominikonų, Augustijonų bažnyčias ar vienuolynus, Verkių, Sapiegų, Sluškų, Kirdėjų rūmus ir kitas istorines rezidencijas bei kompleksus);
b) Sutvarkyti ir pritaikyti lankymui istorines miesto kapines (infrastruktūrą pritaikant ir žmonėms su specialiaisiais poreikiais);
c) Tvarkyti reikšmingiausius kultūros paveldo statinius ir vietoves;
d) Skatinti kultūros paveldo statinių valdytojus juos tvarkyti;
e) Vykdyti Medinės architektūros paveldo apsaugos strategijos įgyvendinimo programą.
</t>
  </si>
  <si>
    <t>2.3.1.4</t>
  </si>
  <si>
    <t>Naudoti kultūros paveldo objektus ir teritorijas kultūros renginiams</t>
  </si>
  <si>
    <t>2.3.1.5</t>
  </si>
  <si>
    <t>Vykdyti kultūros paveldo prevencinę apsaugą</t>
  </si>
  <si>
    <t>10 programa</t>
  </si>
  <si>
    <t>2.3.1.6</t>
  </si>
  <si>
    <t>Skatinti kultūros paveldo „žaliųjų zonų“ pritaikymą poilsiui, rekreacijai ir turizmui</t>
  </si>
  <si>
    <t>Kultūros paveldo „žaliųjų zonų“ pritaikymas poilsiui, rekreacijai ir turizmui: Bernardinų sodas, Misionierių sodai, Reformatų parkas, Sapiegų rūmų parkas, Vingrių šaltiniai, Vingio parkas, Spalvotųjų šaltinių parkas, Verkių rūmų parkas, Pučkoriai, Trakų Vokės dvaro parkas, Markučių parkas, Kalnų parkas ir kt.</t>
  </si>
  <si>
    <t>2.3.2.</t>
  </si>
  <si>
    <t>UŽDAVINYS.  Saugoti Vilniaus senamiesčio savitumą ir didinti jo patrauklumą (Miesto plėtros departamentas)</t>
  </si>
  <si>
    <t>2.3.2.1</t>
  </si>
  <si>
    <t>Sukurti Senamiesčio apsaugos nuo motorinio transporto poveikio sistemą</t>
  </si>
  <si>
    <t>2.3.2.2</t>
  </si>
  <si>
    <t>Išryškinti Vilniaus istorinio centro architektūrinį urbanistinį savitumą</t>
  </si>
  <si>
    <t>Miesto ūkio ir transporto departamentas,VšĮ „Vilniaus senamiesčio atnaujinimo agentūra“, UAB „Vilniaus vystymo kompanija“</t>
  </si>
  <si>
    <t>2.3.2.3</t>
  </si>
  <si>
    <t>Įgyvendinti projektus, kurie padėtų atgaivinti amatus ir smulkią prekybą istoriniame centre, sukurti sezonines amatų mugių tradicijas</t>
  </si>
  <si>
    <t>2.3.2.4</t>
  </si>
  <si>
    <t>Ugdyti Senamiesčio bendruomenę, skatinti bendrijų (pastatų ir teritorijų tikrųjų šeimininkų) steigimąsi</t>
  </si>
  <si>
    <t>Vilniaus senamiesčio atnaujinimo agentūra, Senamiesčio seniūnija</t>
  </si>
  <si>
    <t>3.1.</t>
  </si>
  <si>
    <t>TIKSLAS. Darnus ir tvarus miesto teritorijų vystymas (Miesto plėtros departamentas)</t>
  </si>
  <si>
    <t>3.1.1.</t>
  </si>
  <si>
    <t>UŽDAVINYS.  Planuoti prioritetinių miesto teritorijų plėtrą pagal Bendrojo plano sprendinius (Miesto plėtros departamentas)</t>
  </si>
  <si>
    <t>3.1.1.1</t>
  </si>
  <si>
    <t>3.1.1.2</t>
  </si>
  <si>
    <t>3.1.1.3</t>
  </si>
  <si>
    <t>Plėtoti svarbiausius lokalius centrus šiaurės vakarų, pietvakarių, rytų kryptimis</t>
  </si>
  <si>
    <t>3.1.1.4</t>
  </si>
  <si>
    <t>Skatinti neefektyviai naudojamų pramonės ir sandėlių teritorijų konversiją miesto centrinėse teritorijose</t>
  </si>
  <si>
    <t>3.1.1.5</t>
  </si>
  <si>
    <t>Miesto ūkio ir transporto departamentas, Saugaus miesto departamentas, Seniūnijos</t>
  </si>
  <si>
    <t>3.1.1.6</t>
  </si>
  <si>
    <t>3.1.1.7</t>
  </si>
  <si>
    <t>3.1.1.8</t>
  </si>
  <si>
    <t>Skatinti tolygią miesto plėtrą, užtikrinant geresnes gyvenimo sąlygas, numatant trūkstamos socialinės, inžinerinės infrastruktūros plėtrą</t>
  </si>
  <si>
    <t>Koordinuoti tolygią miesto plėtrą, gerinti socialinės, inžinerinės infrastruktūros plėtrą.</t>
  </si>
  <si>
    <t>3.1.2.</t>
  </si>
  <si>
    <t>UŽDAVINYS.  Saugoti ir plėtoti miesto gamtos vertybių, želdynų ir viešųjų erdvių sistemą (Miesto plėtros departamentas)</t>
  </si>
  <si>
    <t>3.1.2.1</t>
  </si>
  <si>
    <t>Parengti miesto želdynų ir želdinių esamos būklės ir planavimo sistemą</t>
  </si>
  <si>
    <t>a) Atlikti miesto želdynų inventorizavimą ir sukurti jų registrą;
b) Formuoti želdynų kadastrinius sklypus;
c) Atlikti miesto želdinių (medžių) inventorizavimą.</t>
  </si>
  <si>
    <t>11 programa</t>
  </si>
  <si>
    <t>3.1.2.2</t>
  </si>
  <si>
    <t>Miesto ūkio ir transporto departamentas, Pavilnių ir Verkių parkų regioninių parkų direkcija, Seniūnijos</t>
  </si>
  <si>
    <t xml:space="preserve">11 programa </t>
  </si>
  <si>
    <t>3.1.2.3</t>
  </si>
  <si>
    <t>3.1.2.4</t>
  </si>
  <si>
    <t>Parengti ir įgyvendinti Neries upės ir jos pakrančių kompleksinio sutvarkymo projektą</t>
  </si>
  <si>
    <t>3.1.2.5</t>
  </si>
  <si>
    <t>Parengti ir įgyvendinti vandens telkinių pakrančių kompleksinio sutvarkymo projektus</t>
  </si>
  <si>
    <t>a) Parengti vandens telkinių pakrančių tvarkymo strategiją [2010–2012 m.];
b) Sutvarkyti Vilnios, Vokės, kitų upių, ežerų ir tvenkinių pakrantes (išvalyti nuo menkaverčių statinių, želdinių, tvarkyti eroduojančius šlaitus) [2013–2020 m.].</t>
  </si>
  <si>
    <t>3.1.2.6</t>
  </si>
  <si>
    <t>Parengti mažosios architektūros objektų įrengimo vietų schemas, įamžinimo ženklų ir paminklų reglamentus, miesto objektų dekoratyvinio apšvietimo programą, pagrindinių miesto teritorijų išorinės vaizdinės reklamos sklaidos schemas, vizualinės informacinės sistemos sklaidos projektus ir inicijuoti jų įgyvendinimą.</t>
  </si>
  <si>
    <t>Už tikslo įgyvendinimą atsakingas Miesto ūkio ir transporto dep.</t>
  </si>
  <si>
    <t>1.6.</t>
  </si>
  <si>
    <t>1.6.1.</t>
  </si>
  <si>
    <t>1.6.1.1</t>
  </si>
  <si>
    <t>Vykdyti gyvenamojo būsto modernizavimą</t>
  </si>
  <si>
    <t>VšĮ „Atnaujinkime miestą“, Seniūnijos, UAB "Vilniaus miesto būstas"</t>
  </si>
  <si>
    <t>1.6.1.2</t>
  </si>
  <si>
    <t>Pagerinti daugiabučių namų administravimą ir aplinkos priežiūrą</t>
  </si>
  <si>
    <t>3.2.</t>
  </si>
  <si>
    <t>3.2.1.</t>
  </si>
  <si>
    <t>3.2.1.1</t>
  </si>
  <si>
    <t>15 programa</t>
  </si>
  <si>
    <t>3.2.1.2</t>
  </si>
  <si>
    <t>Parengti miesto paviršinių nuotekų tvarkymo specialųjį planą ir jį įgyvendinti</t>
  </si>
  <si>
    <t>3.2.1.3</t>
  </si>
  <si>
    <t>Pastatyti geležies ir mangano šalinimo iš geriamojo vandens įrenginius, atnaujinti ir pertvarkyti paruošto vandens tiekimo tinklus</t>
  </si>
  <si>
    <t>2011–2016</t>
  </si>
  <si>
    <t>3.2.1.4</t>
  </si>
  <si>
    <t>Modernizuoti ir pertvarkyti vandentiekio ir nuotekų energetinį ūkį</t>
  </si>
  <si>
    <t>3.2.1.5</t>
  </si>
  <si>
    <t>Atnaujinti vandens tiekimo magistralinius tinklus</t>
  </si>
  <si>
    <t>Atnaujinti vandens tiekimo magistralinius tinklus:
a) Antakalnio;
b) Žirmūnų;
c) Žvėryno;
d) Naujininkų.</t>
  </si>
  <si>
    <t>3.2.1.6</t>
  </si>
  <si>
    <t>Inicijuoti vandentiekio ir nuotekų tinklų statybą mažaaukštės gyvenamosios statybos rajonuose</t>
  </si>
  <si>
    <t>3.2.1.7</t>
  </si>
  <si>
    <t>Modernizuoti, atnaujinti ir pertvarkyti Vilniaus miesto nuotekų valyklą ir pastatyti dumblo aikšteles</t>
  </si>
  <si>
    <t>Rekonstruoti antrinius nusodintuvus, įrengti dumblo apdorojimo įrenginius.</t>
  </si>
  <si>
    <t>3.2.1.8</t>
  </si>
  <si>
    <t>Renovuoti ir rekonstruoti esamus Vilniaus miesto paviršinių nuotekų įrenginius, plėsti jų tinklą naujose teritorijose</t>
  </si>
  <si>
    <t>UAB „Grinda“</t>
  </si>
  <si>
    <t>3.2.1.9</t>
  </si>
  <si>
    <t>a) Parengti individualių nuotekų šalinimo įrenginių priežiūros ir kontrolės tvarką [2010–2011 m.];
b) Įgyvendinti tvarkoje numatytas priemones [2011–2020 m.].</t>
  </si>
  <si>
    <t>Kaupiama duomenų bazė apie nuotekų turėtojus. Vadovaujantis duomenų baze, vykdoma individualių nuotekų šalinimo įrenginių inventorizacija.</t>
  </si>
  <si>
    <t>Atliekama nuotekų šalinimo įrenginių inventorizacija, parengta ir pasirašyta sutartis tarp UAB "Vilniaus vandenų" ir nuotekų vežėjų. Kaupiama duomenų bazė apie nuotekų tvarkymą.</t>
  </si>
  <si>
    <t>3.2.2.</t>
  </si>
  <si>
    <t>3.2.2.1</t>
  </si>
  <si>
    <t>Parengti alternatyvių energijos išteklių panaudojimo galimybių studiją</t>
  </si>
  <si>
    <t>3.2.2.2</t>
  </si>
  <si>
    <t>Modernizuoti Vilniaus elektrinę ir rajonines (vietines) katilines</t>
  </si>
  <si>
    <t>3.2.2.3</t>
  </si>
  <si>
    <t>Rekonstruoti grupinius šilumos punktus su grupiniais karšto vandens boileriais</t>
  </si>
  <si>
    <t>Įgyvendinti grupinių šilumos punktų su grupiniais karšto vandens boileriais rekonstrukciją.</t>
  </si>
  <si>
    <t>3.2.2.4</t>
  </si>
  <si>
    <t>Atnaujinti ir plėsti šilumos vamzdynus nuo elektrinių ir katilinių iki vartotojų</t>
  </si>
  <si>
    <t>Atnaujinti šilumos vamzdynus nuo elektrinių ir katilinių iki vartotojų, plėsti juos teritorijose, nustatytose specialiuose planuose.</t>
  </si>
  <si>
    <t>3.2.2.5</t>
  </si>
  <si>
    <t>Pertvarkyti 110 KW elektros tiekimo sistemą</t>
  </si>
  <si>
    <t>3.3.</t>
  </si>
  <si>
    <t>TIKSLAS. Darni miesto susisiekimo sistemos plėtra (Miesto ūkio ir transporto departamentas)</t>
  </si>
  <si>
    <t>3.3.1.</t>
  </si>
  <si>
    <t>UŽDAVINYS. Didinti gyventojų mobilumą visuomeniniu ir bevarikliu transportu (Miesto ūkio ir transporto departamentas)</t>
  </si>
  <si>
    <t>3.3.1.1</t>
  </si>
  <si>
    <t>Gerinti VT administravimą, valdymą ir kontrolę</t>
  </si>
  <si>
    <t>SĮ „Susisiekimo paslaugos“</t>
  </si>
  <si>
    <t>3.3.1.2</t>
  </si>
  <si>
    <t>Sukurti ir įgyvendinti miesto greitojo susisiekimo maršrutinį tinklą</t>
  </si>
  <si>
    <t>3.3.1.3</t>
  </si>
  <si>
    <t>Optimizuoti ir užtikrinti miesto visuomeninio transporto maršrutinio tinklo plėtrą ir modernizavimą</t>
  </si>
  <si>
    <t>3.3.1.4</t>
  </si>
  <si>
    <t>Sudaryti palankias eismo sąlygas dviratininkų, pėsčiųjų ir neįgaliųjų eismui</t>
  </si>
  <si>
    <t>3.3.1.5</t>
  </si>
  <si>
    <t>Pritaikyti susisiekimo infrastruktūrą ŽSP (žmonėms su specialiaisiais poreikiais)</t>
  </si>
  <si>
    <t>3.3.1.6</t>
  </si>
  <si>
    <t>Skatinti elektromobilių ir kitų netaršių bei efektyviai energiją naudojančių transporto priemonių įsigijimą ir naudojimą</t>
  </si>
  <si>
    <t>3.3.1.7</t>
  </si>
  <si>
    <t>Siekti efektyvaus mobilumo mieste valdymo ir užtikrinti elgsenos pokyčių formavimą</t>
  </si>
  <si>
    <t>3.3.2.</t>
  </si>
  <si>
    <t>UŽDAVINYS.  Plėtoti susisiekimo infrastruktūros tinklą (Miesto ūkio ir transporto departamentas)</t>
  </si>
  <si>
    <t>3.3.2.1</t>
  </si>
  <si>
    <t>Užbaigti formuoti miesto greitojo eismo karkasą svarbių miestui ir užmiesčiui transporto ryšių realizavimui</t>
  </si>
  <si>
    <t>3.3.2.2</t>
  </si>
  <si>
    <t>Didinti susisiekimo infrastruktūros tinklo rišlumą ir tankį, tęstinumo principu mažinant bendrą tinklo perkrovą</t>
  </si>
  <si>
    <t>3.3.2.3</t>
  </si>
  <si>
    <t>Modernizuoti ir plėsti gatvių apšvietimo tinklą</t>
  </si>
  <si>
    <t>a) Gatvių apšvietimo elektros tinklų modernizavimas;
b) Gatvių apšvietimo elektros tinklų plėtra ir rekonstrukcija.</t>
  </si>
  <si>
    <t>3.3.3.</t>
  </si>
  <si>
    <t>UŽDAVINYS.  Mažinti neigiamas transporto eismo pasekmes aplinkai (Miesto ūkio ir transporto departamentas)</t>
  </si>
  <si>
    <t>3.3.3.1</t>
  </si>
  <si>
    <t>Parengti ir įgyvendinti tvaraus miesto transporto planus</t>
  </si>
  <si>
    <t>3.3.3.2</t>
  </si>
  <si>
    <t>Mažinti „juodųjų dėmių“ skaičių Vilniaus miesto teritorijoje</t>
  </si>
  <si>
    <t>3.3.3.3</t>
  </si>
  <si>
    <t>Tobulinti ir plėsti automatizuoto valdymo reguliavimo sistemą</t>
  </si>
  <si>
    <t>3.3.3.4</t>
  </si>
  <si>
    <t>Miesto plėtros departamentas, SĮ „Susisiekimo paslaugos“</t>
  </si>
  <si>
    <t>3.3.3.5</t>
  </si>
  <si>
    <t>Mažinti oro užterštumo ir triukšmo nuo transporto eismo poveikį</t>
  </si>
  <si>
    <t>2.4.</t>
  </si>
  <si>
    <t>2.4.1.</t>
  </si>
  <si>
    <t>2.4.1.1</t>
  </si>
  <si>
    <t>Siekti lyderystės tarptautinių organizacijų valdymo struktūrose</t>
  </si>
  <si>
    <t>2.4.1.2</t>
  </si>
  <si>
    <t>2.4.1.3</t>
  </si>
  <si>
    <t>Vykdyti tarptautines iniciatyvas Vilniaus miesto ir kitų regionų sąlyčio plėtotei</t>
  </si>
  <si>
    <t>2.4.1.4</t>
  </si>
  <si>
    <t>Atsižvelgus į miesto poreikius inicijuoti bendradarbiavimą su naujais miestais–partneriais.</t>
  </si>
  <si>
    <t>2.4.2.</t>
  </si>
  <si>
    <t>2.4.2.1</t>
  </si>
  <si>
    <t>2.4.2.2</t>
  </si>
  <si>
    <t>Skatinti kitų šalių kultūrų pažinimą ir skleisti Vilniaus kultūrą užsienyje</t>
  </si>
  <si>
    <t>a) Koordinuoti Vilniaus kultūrą užsienio miestuose pristatančių renginių organizavimą;
b) Koordinuoti ir inicijuoti užsienio šalių miestų kultūros pristatymo renginius Vilniuje.</t>
  </si>
  <si>
    <t>2.4.2.3</t>
  </si>
  <si>
    <t>Vykdyti Vilniaus miesto reklamines kampanijas</t>
  </si>
  <si>
    <t>Vykdyti Vilniaus miesto reklamines kampanijas, atsižvelgiant į rinkų prioritetus.</t>
  </si>
  <si>
    <t>E. miesto departamentas</t>
  </si>
  <si>
    <t xml:space="preserve">a) Kurti ir įgyvendinti darnaus judumo mieste planus, apimančius krovinių ir keleivių transportą mieste ir priemiesčiuose;
b) Užtikrinti tikslią ir pakankamą informaciją apie asmeninio automobilio alternatyvas (ėjimą, dviračius, VT, motociklus ir mopedus);
c) Ugdyti aplinkai mažiau kenksmingus vairavimo įpročius (eko-vairavimą), diegti elektroninės pagalbos vairuotojui sistemas;
d) Skatinti taupesnį naudojimąsi automobiliais (pvz. car-sharing, car-pooling) ir sudaryti sąlygas „menamam mobilumui“ (nuotoliniam darbui, nuotoliniam pirkimui ir pan.);
e) Rengti švietimo, mokymo ir sąmoninimo kampanijas, skatinančias naujos judumo mieste kultūros ugdymą.
</t>
  </si>
  <si>
    <t>3.4.</t>
  </si>
  <si>
    <t>3.4.1.</t>
  </si>
  <si>
    <t>3.4.1.1</t>
  </si>
  <si>
    <t>Vykdyti aplinkos triukšmo kartografavimą ir diegti triukšmo prevencijos priemones</t>
  </si>
  <si>
    <t>3.4.1.2</t>
  </si>
  <si>
    <t>Operatyviai vertinti ir prognozuoti oro užterštumo lygius ir pavojus</t>
  </si>
  <si>
    <t>3.4.1.3</t>
  </si>
  <si>
    <t>Gerinti geriamojo vandens stebėseną ir kokybę</t>
  </si>
  <si>
    <t>3.4.1.4</t>
  </si>
  <si>
    <t>Projektuoti triukšmo, oro užterštumo mažinimo ir geriamojo vandens kokybės gerinimo priemones ir organizuoti jų įgyvendinimą</t>
  </si>
  <si>
    <t>a) Projektuoti ir įgyvendinti triukšmo šaltinių ekranavimo ir kitas akustinės taršos ribojimo priemones;
b) Projektuoti ir įgyvendinti oro taršos prevencijos ir mažinimo priemones;
c) Diegti geriamojo vandens kokybės gerinimo priemones.</t>
  </si>
  <si>
    <t>3.4.2.</t>
  </si>
  <si>
    <t>3.4.2.1</t>
  </si>
  <si>
    <t>Stebėti ir gerinti vandens telkinių būklę ir jų aplinką</t>
  </si>
  <si>
    <t>3.4.2.2</t>
  </si>
  <si>
    <t>3.4.2.3</t>
  </si>
  <si>
    <t>Parengti ir įdiegti kraštovaizdžio ir biologinės įvairovės apsaugos priemones</t>
  </si>
  <si>
    <t>TIKSLAS. Užtikrinta aplinkos apsauga ir efektyvus atliekų tvarkymas (Aplinkos ir energetikos departamentas iki 2015-10-31/ Miesto ūkio ir transporto departamentas nuo 2015-11-01)</t>
  </si>
  <si>
    <t>UŽDAVINYS.  Gerinti atmosferos oro ir geriamojo vandens kokybę, mažinti triukšmą (Aplinkos ir energetikos departamentas iki 2015-10-31/ Miesto ūkio ir transporto departamentas nuo 2015-11-01)</t>
  </si>
  <si>
    <t>Renovuoti ugdymo įstaigų pastatus, statyti priestatus ir kt.</t>
  </si>
  <si>
    <t>Miesto tvarkymo ir aplinkos apsaugos skyrius</t>
  </si>
  <si>
    <t>Padidinti pastatų ūkio valdymo veiklų efektyvumą</t>
  </si>
  <si>
    <t>Atrinktam bandomųjų įstaigų sąrašui centralizuotai pirkti skalbimo paslaugas pagal preliminariąsias sutartis iš specializuotų tiekėjų, optimizuojant ikimokyklinio ugdymo įstaigų už skalbimo veiklą atsakingų etatų skaičių.</t>
  </si>
  <si>
    <t>2015–2019</t>
  </si>
  <si>
    <t>Vykdyti nuolatinę ūkio valdymo išlaidų stebėseną</t>
  </si>
  <si>
    <t>Įgyvendinti 5 pilotinius Vilniaus miesto savivaldybės ugdymo įstaigų pastatų atnaujinimo ESCO modeliu projektus</t>
  </si>
  <si>
    <t>Identifikuoti 5 mažiausiai energetiškai efektyvias ugdymo įstaigas ir renovuoti bandomųjų ugdymo įstaigų (bendrojo ugdymo mokyklų ir neformaliojo ugdymo įstaigų) pastatus taikant ESCO (angl. Energy service company) modelį, pritraukiant privatų kapitalą bei panaudojant  Europos Sąjungos lėšas.</t>
  </si>
  <si>
    <t>Miesto plėtros departamentas, Miesto ūkio ir transporto departamentas</t>
  </si>
  <si>
    <t>1.6.1.3</t>
  </si>
  <si>
    <t>Organizuoti gyvenamųjų namų kiemų aplinkos tvarkymą</t>
  </si>
  <si>
    <t>Inicijuoti perplanavimus ir gyventojų dalyvavimą įgyvendinant darbus.</t>
  </si>
  <si>
    <t>1.6.1.4</t>
  </si>
  <si>
    <t>Renovuoti daugiabučių namų teritorijų infrastruktūrą</t>
  </si>
  <si>
    <t>Rengti programas ir nuosekliai renovuoti daugiabučių namų teritorijų infrastruktūrą (vaikų žaidimų aikšteles, želdynus, dangas, suoliukus ir kt.).</t>
  </si>
  <si>
    <t>1.6.1.5</t>
  </si>
  <si>
    <t>Atnaujinti, įrengti kūno kultūros ir sporto aikšteles, sporto įrenginius mikrorajonuose</t>
  </si>
  <si>
    <t>1.6.2.1</t>
  </si>
  <si>
    <t xml:space="preserve">Įgyvendinti vaikų ir jaunimo, senjorų užimtumo, šeimų laisvalaikio projektus bendradarbiaujant su verslo ir nevyriausybinėmis organizacijomis </t>
  </si>
  <si>
    <t>Skatinti verslo organizacijas bendradarbiauti su bendruomenių institucijomis ir NVO, steigiant vaikų ir jaunimo, senjorų užimtumo, šeimų laisvalaikį organizuojančius pramogų centrus.</t>
  </si>
  <si>
    <t>2010–2016</t>
  </si>
  <si>
    <t>1.6.2.2</t>
  </si>
  <si>
    <t>Kurti kūno kultūros, sveikatingumo, pramogų ir laisvalaikio centrus seniūnijose</t>
  </si>
  <si>
    <t>Skatinti naujų kūno kultūros, sveikatingumo, pramogų ir laisvalaikio centrų statybą.</t>
  </si>
  <si>
    <t>Seniūnijos </t>
  </si>
  <si>
    <t>1.6.2.3</t>
  </si>
  <si>
    <t>Kurti bendruomenės centrus (namus) seniūnijose</t>
  </si>
  <si>
    <t>a) Kurti bendruomenės centrus seniūnijose pagal 2006 m. kovo 1 d. Tarybos sprendimą Nr. 1-1068 „Dėl Bendruomenės centrų kūrimo Vilniaus miesto savivaldybės administracijos seniūnijose plano tvirtinimo“;
b) Steigti naujus daugiafunkcinius bendruomenės centrus (namus).</t>
  </si>
  <si>
    <t>Finansų deparatamentas, Miesto ūkio ir transporto departamentas</t>
  </si>
  <si>
    <t>1.6.2.4</t>
  </si>
  <si>
    <t>Skatinti tautinių, etninių, kraštiečių bendrijų, NVO kultūrinę ir intelektinę veiklą</t>
  </si>
  <si>
    <t>Organizuoti kultūrinių ir intelektinių projektų rėmimo konkursus.</t>
  </si>
  <si>
    <t>1.6.2.5</t>
  </si>
  <si>
    <t>Skatinti bendruomenės dalyvavimą planuojant ir teikiant socialines paslaugas</t>
  </si>
  <si>
    <t>1.6.2.6</t>
  </si>
  <si>
    <t>Informuoti ir šviesti miesto bendruomenę apie plėtros planus ir aktualius miesto projektus</t>
  </si>
  <si>
    <t>1.6.2.7</t>
  </si>
  <si>
    <t>Stiprinant socialinę sanglaudą, skatinti bendruomenių socialinių tinklų formavimąsi ir įteisinti kaimynijas</t>
  </si>
  <si>
    <t xml:space="preserve">a) Įkurti plėtros informacinį centrą [2010–2015 m.];
b) Teikti informaciją miesto gyventojams internete [2015–2020 m.];
c) Šviesti bendruomenes miesto plėtros klausimais.
</t>
  </si>
  <si>
    <t>a) Įteisinti kaimynijos sąvoką;
b) Sudaryti sąlygas kaimynijų funkcionavimui, socialiniams ryšiams (viešųjų erdvių kūrimas ir išsaugojimas (puoselėjimas) kaimynijų susibūrimams, bendravimui, t.t.).</t>
  </si>
  <si>
    <t>2.2.4.1.</t>
  </si>
  <si>
    <t>Vilniaus miesto turizmo plėtros studijos priemonių plano 2014–2017 metams įgyvendinimas</t>
  </si>
  <si>
    <t xml:space="preserve">a) Vilniaus miesto konkurencingumo didinimas (kultūros paveldo pritaikymas turizmui,  turizmo infrastruktūros plėtojimas, turizmo sezoniškumo mažinimas, turizmo paslaugų kokybės gerinimas, naujovių diegimas turizmo sektoriuje)
b) efektyvus  rinkodaros priemonių panaudojimas didinant tarptautinį Vilniaus miesto kaip turistinės vietovės žinomumą ir gerinant reputaciją
</t>
  </si>
  <si>
    <t xml:space="preserve">2014–2017 </t>
  </si>
  <si>
    <t>Įgyvendinti Vilniaus miesto komunikacijos ir rinkodaros strategijos įgyvendinimo planuose numatytas programas</t>
  </si>
  <si>
    <t>2.5.1.1.</t>
  </si>
  <si>
    <t>2.5.2.1.</t>
  </si>
  <si>
    <t xml:space="preserve">Pagerinti sąlygas aukštos pridėtinės vertės darbo vietų kūrimui </t>
  </si>
  <si>
    <t>Atnaujinti apleistas  teritorijas, gamtos ir kultūros paveldo erdves miesto tikslinėse teritorijose:
a) padidinti kultūros paveldo objektų patrauklumą  skatinant jų tvarkybą
b) integruoti  Neries upės krantines į aktyvaus poilsio viešąją infrastruktūrą
c) išsaugoti ir integruoti į viešąją infrastruktūrą Neries senvagės teritorijų gamtinį karkasą“</t>
  </si>
  <si>
    <t>TIKSLAS. Moderni ir patogi miesto inžinerinio aprūpinimo sistema (Miesto ūkio ir transporto departamentas)</t>
  </si>
  <si>
    <t>UŽDAVINYS.  Modernizuoti ir plėtoti vandentiekio, nuotekų sistemas (Miesto ūkio ir transporto departamentas)</t>
  </si>
  <si>
    <t>3.4.3</t>
  </si>
  <si>
    <t>3.4.3.1</t>
  </si>
  <si>
    <t>Tobulinti atliekų tvarkymo valdymą, formuoti aplinkai „draugišką“ atliekų tvarkymo strategiją</t>
  </si>
  <si>
    <t>3.4.3.2</t>
  </si>
  <si>
    <t>Formuoti ir tobulinti atliekų surinkimo ir pirminio rūšiavimo sistemą</t>
  </si>
  <si>
    <t>3.4.3.3</t>
  </si>
  <si>
    <t>3.4.3.4</t>
  </si>
  <si>
    <t>Skatinti asbesto turinčių gaminių (atliekų) šalinimą iš miesto aplinkos</t>
  </si>
  <si>
    <t>Asbesto turinčių gaminių (atliekų) inventorizavimas.</t>
  </si>
  <si>
    <t>3.5.1.1.</t>
  </si>
  <si>
    <t xml:space="preserve">2015–2020 </t>
  </si>
  <si>
    <t xml:space="preserve">3.5.2. </t>
  </si>
  <si>
    <t>3.5.2.1.</t>
  </si>
  <si>
    <t>Skatinti aukštos kokybės miesto rajonų kūrimą, urbanistinio augimo galimybę keičiant apleistas teritorijas miesto centrinėje dalyje</t>
  </si>
  <si>
    <t>Investicinių projektų valdymo skyrius</t>
  </si>
  <si>
    <t>a) Išgryninti funkcijas tarp Savivaldybės skyrių ir Savivaldybės kuruojamų įstaigų / įmonių;
b) Sukurti ir įgyvendinti investicijų pritraukimo koordinavimo, darbo su investuotojais (projektinis valdymas) sistemas;
c) Išplėsti seniūnijų funkcijas ir galimybes socialinei partnerystei įgyvendinti;
d) Didinti miesto bendruomenių įtraukimą į savivaldą</t>
  </si>
  <si>
    <t>Nevykdytas dėl lėšų ir žmogiškųjų resursų trūkumo</t>
  </si>
  <si>
    <t>UŽDAVINYS.  Skatinti gyvenamojo būsto ir jo aplinkos atnaujinimą bei efektyvų valdymą (Miesto ūkio ir transporto departamentas)</t>
  </si>
  <si>
    <t>TIKSLAS. Kokybiška ir patogi gyvenamojo būsto aplinka (Miesto ūkio ir transporto departamentas)</t>
  </si>
  <si>
    <t>a) Kasmet atlikti Vilniaus lankytojų apklausas;
b) Nuolat vykdyti Vilniaus turizmo rinkų tyrimus.</t>
  </si>
  <si>
    <t>Miesto plėtros departamentas Miesto ūkio ir transporto departamentas Švietimo, kultūros ir sporto departamentas</t>
  </si>
  <si>
    <t>UŽDAVINYS. Optimizuoti socialinę–demografinę senos statybos gyvenamųjų rajonų struktūrą (tikslinėse teritorijose), didinant jų patrauklumą (Miesto ūkio ir transporto departamentas)</t>
  </si>
  <si>
    <t>Rinkodaros ir komunikacijos skyrius</t>
  </si>
  <si>
    <t>Renovuota vandentiekio magistralė Dariaus Girėno g. D-400 mm 125 m. Žvėryne, Antakalnyje ir Žirmūnuose vandentiekio tinklai nebuvo renovuojami.</t>
  </si>
  <si>
    <t>06 programa</t>
  </si>
  <si>
    <t xml:space="preserve">13 programa ir 07 programa </t>
  </si>
  <si>
    <t>11 programa ir 02 programa</t>
  </si>
  <si>
    <t>Personalo departamentas</t>
  </si>
  <si>
    <t>Renovuota vandentiekio magistralė Dariaus Girėno g. Naujininkuose. Magistralinių vandens tiekimo tinklų atnaujinimas neplanuojamas dėl lėšų stokos.</t>
  </si>
  <si>
    <t>3.5.</t>
  </si>
  <si>
    <t>3.5.1.</t>
  </si>
  <si>
    <t>UŽDAVINYS. Skatinti aukštos kokybės miesto rajonų kūrimą, keičiant apleistas ir buvusias pramonės  teritorijas miesto centrinėje dalyje (Miesto plėtros departamentas )</t>
  </si>
  <si>
    <t>Vykdytas</t>
  </si>
  <si>
    <t xml:space="preserve">Miesto ūkio ir transporto departamentas Švietimo, kultūros ir sporto departamentas Miesto plėtros departamentas Socialinių reikalų ir sveikatos departamentas </t>
  </si>
  <si>
    <t>Pagerinti sąlygas naujų darbo vietų kūrimui, paslaugų sektoriuje atnaujinant apleistas miesto teritorijas, gamtos ir kultūros paveldo erdves</t>
  </si>
  <si>
    <t>Bekontaktė "Vilniečio kortelė" gali būti papildyta bilietų platinimo vietose ir šiuo metu veikiantis "Vilniečio kortelės" papildymas per el. bankininkystę</t>
  </si>
  <si>
    <t>Nevykdytas</t>
  </si>
  <si>
    <t>Suplanuota dotacija baigėsi, ir asbesto stogų keitimas Vykdytas tik kaimo vietovėse, o miestiečiams stogų keitimas nebuvo dotuojamas.</t>
  </si>
  <si>
    <t>Skaityti veiksmo 1.1.1.10 rezultato aprašymą.</t>
  </si>
  <si>
    <t>Skaityti veiksmo 1.1.1.11 rezultato aprašymą.</t>
  </si>
  <si>
    <t>Skaityti veiksmo 1.1.1.12 rezultato aprašymą.</t>
  </si>
  <si>
    <t>Skaityti veiksmo 1.1.1.9 rezultato aprašymą.</t>
  </si>
  <si>
    <t>Skaityti veiksmo 1.2.2.1 rezultato aprašymą.</t>
  </si>
  <si>
    <t>Skaityti veiksmo 1.2.2.2 rezultato aprašymą.</t>
  </si>
  <si>
    <t>Skaityti 1.6.1.5. veiksmo rezultato aprašymą</t>
  </si>
  <si>
    <t>Skaityti 2.1.4.1. veiksmo rezultato aprašymą</t>
  </si>
  <si>
    <t>Skaityti 2.1.4.3. veiksmo rezultato aprašymą</t>
  </si>
  <si>
    <t>Skaityti veiksmo 2.2.1.1. rezultato aprašymą.</t>
  </si>
  <si>
    <t>Skaityti veiksmo 2.2.1.2. rezultato aprašymą.</t>
  </si>
  <si>
    <t>Skaityti veiksmo 2.2.1.3. rezultato aprašymą.</t>
  </si>
  <si>
    <t>Skaityti veiksmo 3.2.1.8. rezultato aprašymą.</t>
  </si>
  <si>
    <t>Skaityti veiksmo 3.2.2.4 rezultato aprašymą.</t>
  </si>
  <si>
    <t>Skaityti veiksmo 3.3.3.3. rezultato aprašymą.</t>
  </si>
  <si>
    <t>Skaityti veiksmo 3.3.2.2. rezultato aprašymą.</t>
  </si>
  <si>
    <t>Skaityti veiksmo 3.4.3.2. rezultato aprašymą.</t>
  </si>
  <si>
    <t>Skaityti veiksmo 3.4.3.3. rezultato aprašymą.</t>
  </si>
  <si>
    <t>Skaityti veiksmo 3.4.3.4. rezultato aprašymą.</t>
  </si>
  <si>
    <t>Skaityti veiksmo 4.1.1.3. rezultato aprašymą.</t>
  </si>
  <si>
    <t>Skaityti veiksmo 4.1.2.5. rezultato aprašymą.</t>
  </si>
  <si>
    <t>Skaityti veiksmo 4.1.3.3. rezultato aprašymą.</t>
  </si>
  <si>
    <t>Skaityti veiksmo 4.1.3.4. rezultato aprašymą.</t>
  </si>
  <si>
    <t>Skaityti veiksmo 4.1.1.2. rezultato aprašymą.</t>
  </si>
  <si>
    <t>1.5.</t>
  </si>
  <si>
    <t>1.5.1.</t>
  </si>
  <si>
    <t>UŽDAVINYS.  Plėtoti kultūrinę veiklą ir kultūrinius renginius (Švietimo, kultūros ir sporto departamentas)</t>
  </si>
  <si>
    <t>1.5.1.1</t>
  </si>
  <si>
    <t>Skatinti tarptautinių festivalių ir meno renginių kokybišką organizavimą, koordinuoti kultūrines programas</t>
  </si>
  <si>
    <t>9 programa</t>
  </si>
  <si>
    <t>1.5.1.2</t>
  </si>
  <si>
    <t>Plėsti viešųjų bibliotekų paslaugas bendruomenei</t>
  </si>
  <si>
    <t>Siekti, kad viešosios bibliotekos taptų bendruomenės informacijos, kultūros, neformaliojo švietimo ir mokymosi centrais: taikyti mišrią – stacionaraus ir mobilaus aptarnavimo – sistemą, vykdyti skaitymo skatinimo projektus ir t. t.</t>
  </si>
  <si>
    <t>1.5.1.3</t>
  </si>
  <si>
    <t>Plėtoti kūrybinių industrijų sektorių</t>
  </si>
  <si>
    <t>1.5.1.4</t>
  </si>
  <si>
    <t>Užtikrinti valstybinių, tradicinių švenčių, etninės kultūros, nematerialaus paveldo tęstinumo tradicijas</t>
  </si>
  <si>
    <t xml:space="preserve">a) Rengti, populiarinti ir siekti kokybiškesnio rezultato, vykdant Valstybės švenčių ir tradicinių miesto švenčių projektus;
b) Užtikrinti etninės kultūros tradicijų tęstinumą, jų puoselėjimą, rengiant festivalius, folkloro renginius;
c) Puoselėti nematerialųjį tautinį paveldą;
d) Skatinti mėgėjų meno kolektyvų veiklą.
</t>
  </si>
  <si>
    <t>1.5.1.5</t>
  </si>
  <si>
    <t>Puoselėti daugiakultūrinį paveldą</t>
  </si>
  <si>
    <t>1.5.1.6</t>
  </si>
  <si>
    <t>Skatinti knygų sklaidos projektus</t>
  </si>
  <si>
    <t>1.5.2.</t>
  </si>
  <si>
    <t>1.5.2.1</t>
  </si>
  <si>
    <t>Gerinti kultūros informacijos kaupimo, sisteminimo ir sklaidos veiklą</t>
  </si>
  <si>
    <t>1.5.2.3</t>
  </si>
  <si>
    <t>Stiprinti trišalį bendradarbiavimą (valstybinės institucijos, savivaldybė, visuomenė), koordinuojant kultūrinius projektus</t>
  </si>
  <si>
    <t xml:space="preserve">Dalyvauta Lietuvos Respublikos švenčių dienų minėjimo organizavimo komisijos darbe. </t>
  </si>
  <si>
    <t>1.5.2.4</t>
  </si>
  <si>
    <t>1.5.2.5</t>
  </si>
  <si>
    <t>Gerinti kultūros sektoriaus kokybę ir darbuotojų gebėjimus</t>
  </si>
  <si>
    <t>1.5.3.</t>
  </si>
  <si>
    <t>UŽDAVINYS.  Kurti ir modernizuoti kultūros ir meno traukos centrus (Švietimo, kultūros ir sporto departamentas)</t>
  </si>
  <si>
    <t>1.5.3.1</t>
  </si>
  <si>
    <t>Gerinti kultūros centrų materialinę bazę, sudaryti sąlygas kūrybinės veiklos vystymui</t>
  </si>
  <si>
    <t>1.5.3.2</t>
  </si>
  <si>
    <t>Įkurti tautinės kultūros daugiafunkcinį centrą</t>
  </si>
  <si>
    <t>1.5.3.3</t>
  </si>
  <si>
    <t>1.5.3.4</t>
  </si>
  <si>
    <t>Optimizuoti esamų muziejų veiklą, remti privačias iniciatyvas steigiant naujus visuomeninius, privačius muziejus ir galerijas</t>
  </si>
  <si>
    <t>1.5.3.5</t>
  </si>
  <si>
    <t>Formuoti kultūros ir meno erdves po atviru dangumi</t>
  </si>
  <si>
    <t>a) Įkurti Vilniaus miesto skulptūrų parką;
b) Steigti kitus kultūros ir meno traukos centrus / erdves po atviru dangumi.</t>
  </si>
  <si>
    <t>1.5.3.6</t>
  </si>
  <si>
    <t>Atnaujinti bibliotekų infrastruktūrą ir kompiuterizuoti viešųjų bibliotekų sistemos bibliotekas</t>
  </si>
  <si>
    <t>1.5.4.</t>
  </si>
  <si>
    <t>UŽDAVINYS.  Gerinti kūno kultūros ir sporto infrastruktūrą, skatinti aktyvų laisvalaikį (Švietimo, kultūros ir sporto departamentas)</t>
  </si>
  <si>
    <t>1.5.4.1</t>
  </si>
  <si>
    <t>Sukurti kūno kultūros ir sporto infrastruktūros registrą</t>
  </si>
  <si>
    <t>Sukurti registrą.</t>
  </si>
  <si>
    <t>1.5.4.2</t>
  </si>
  <si>
    <t>Įrengti viešą sporto ir aktyvaus poilsio trasą Neries pakrantėje: Vingio parkas – Verkių parkas</t>
  </si>
  <si>
    <t xml:space="preserve">Įrengti viešą sporto ir aktyvaus poilsio trasą, skirtą bėgikams, ėjikams, šiaurietiško vaikščiojimo ėjikams, dviratininkams, riedutininkams, slidininkams ir kitomis sporto šakomis besidomintiems miestiečiams. Numatoma:
a) Visas trasas sujungti į vientisą maršrutą;
b) Sukurti galimybę naudotis įvairaus ilgio trasomis bėgikams, šiaurietiško vaikščiojimo ėjikams, dviratininkams, slidininkams;
c) Įrengti apšvietimą, pastatyti informacinius stendus;
d) Sumontuoti laikmačių sistemą;
e) Įrengtas trasas pritaikyti sporto renginių ir aktyvaus laisvalaikio organizavimui.
</t>
  </si>
  <si>
    <t>Miesto plėtros departamentas, Aplinkos ir energetikos departamentas</t>
  </si>
  <si>
    <t>1.5.4.3</t>
  </si>
  <si>
    <t>Plėsti ir atnaujinti sporto mokyklų sporto bazes</t>
  </si>
  <si>
    <t>1.5.4.4</t>
  </si>
  <si>
    <t>Plėsti, atnaujinti ir pritaikyti visuomenės reikmėms bendrojo lavinimo mokyklų sporto bazes</t>
  </si>
  <si>
    <t>Aplinkos ir energetikos departamentas</t>
  </si>
  <si>
    <t>1.5.4.5</t>
  </si>
  <si>
    <t>1.5.4.6</t>
  </si>
  <si>
    <t>1.5.4.7</t>
  </si>
  <si>
    <t>1.5.4.8</t>
  </si>
  <si>
    <t>PATVIRTINTA</t>
  </si>
  <si>
    <t xml:space="preserve">Vilniaus miesto savivaldybės tarybos </t>
  </si>
  <si>
    <t>Vykdyti tarpžinybinį bendradarbiavimą reikalingą plėtojant jaunimo politiką</t>
  </si>
  <si>
    <t>Didinti jaunimo užimtumą ir mažinti seniūnijų socioekonominius skirtumus vykdant  darbo su jaunimu plėtrą</t>
  </si>
  <si>
    <t xml:space="preserve">Vykdyti Valstybės švenčių ir tradicinių miesto švenčių projektai. Puoselėjant nematerialųjį tautinį paveldą vyko folkloro festivaliai, tradicinės mugės. </t>
  </si>
  <si>
    <t>Puoselėtas daugiakultūrinis paveldas</t>
  </si>
  <si>
    <t>Teikiama parama projektams edukacijos, kūrybiškumo srityse</t>
  </si>
  <si>
    <t>Neskirtas finansavimas</t>
  </si>
  <si>
    <t>Infrastruktūra dėl lėšų trūkumo nebuvo atnaujinta, viešųjų bibliotekų sistemos bibliotekos kompiuterizuotos pilnai</t>
  </si>
  <si>
    <t xml:space="preserve">1) Darbai baigti; 2) Darbai baigti; 3) Darbai baigti; 4) Darbai baigti; 5) Darbai baigti; 6-7) Nevykdoma dėl lėšų stokos;  8) Planuojama vykdyti  2018-2019 m. </t>
  </si>
  <si>
    <t>2016-2020</t>
  </si>
  <si>
    <t xml:space="preserve">Sukurta ir testinėje aplinkoje įdiegta programinė 
įranga, skirta vietinės rinkliavos už komunalinių atliekų surinkimą ir tvarkymą apskaitai.
</t>
  </si>
  <si>
    <t xml:space="preserve">Centralizuotą prašymų pateikimo ir gyventojų informavimo informacinės sistemos priėmimo į ikimokyklines ugdymo įstaigas integracija su nacionalinės elektroninės sveikatos projektais.
</t>
  </si>
  <si>
    <t>2017–2020</t>
  </si>
  <si>
    <t>2012–2015</t>
  </si>
  <si>
    <t>4.1.2.10</t>
  </si>
  <si>
    <t>Vykdyti prevencines, švietėjiškas teisės pažeidimų mažinimo ir saugios aplinkos kūrimo priemones</t>
  </si>
  <si>
    <t xml:space="preserve">a) vykdyti ir dalyvauti vykdant saugumo ir viešosios tvarkos stiprinimo prevencinius projektus („Apsaugok mane“, „Saugi kaimynystė“, grafičių prevencijos ir kitus);
b) taikyti informacines priemones, skirtas nukreipti, patarti gyventojams viešosios tvarkos ir saugumo klausimais (informaciniai ženklai, plakatai, lankstinukai, pranešimai žiniasklaidai, aktualių klausimų aptarimai su švietimo, jaunimo organizacijomis, bendruomenėmis, fiziniais, juridiniais asmenimis).
</t>
  </si>
  <si>
    <t>2016–2020</t>
  </si>
  <si>
    <t xml:space="preserve">Vykdyti tikslines viešosios tvarkos priemones identifikuotoms problemoms spręsti
</t>
  </si>
  <si>
    <t xml:space="preserve">Saugaus miesto departamentas </t>
  </si>
  <si>
    <t>Teisės pažeidimų administravimo procesų optimizavimas</t>
  </si>
  <si>
    <t xml:space="preserve">a) įdiegti teisės pažeidimų administravimo modulį;
b) diegti reikalingus teisės pažeidimų administravimo modulio atnaujinimus. </t>
  </si>
  <si>
    <t>Stiprinti Saugaus miesto departamento pareigūnų įgaliojimus, kompetencijas viešosios tvarkos srityje ir gerinti darbo sąlygas, aprūpinant būtinais resursais</t>
  </si>
  <si>
    <t xml:space="preserve">a) teikti teisės aktų projektus ir pasiūlymus kompetentingoms institucijoms dėl savivaldybių vykdomųjų institucijų ir jų įgaliotų pareigūnų, turinčių teisę surašyti administracinių teisės pažeidimų protokolus, įgaliojimų stiprinimo; 
b) gerinti Saugaus miesto departamento pareigūnų darbo sąlygas (prieiga prie registrų, radijo ryšys, vietos identifikavimo paslauga, uniformos, transporto priemonės, draudimas, aprūpinimas kitais darbo resursais).
</t>
  </si>
  <si>
    <t>Toliau tobulinama kultūrinės veiklos stebėsenos sistema</t>
  </si>
  <si>
    <t>a) Kas dvejus metus (nuo 2010 iki 2018 m. imtinai) vykdyti tyrimus;
b) Atsižvelgus į tyrimų rezultatus, tikslinti miesto socialinio būsto programą.</t>
  </si>
  <si>
    <t>Vilniaus miesto savivaldybės administracijos direktoriaus 2016-12-09 įsakymu Nr. 30-2722 patvirtintas Vilniaus miesto savivaldybės socialinio būsto fondo atnaujinimo priemonių planas.</t>
  </si>
  <si>
    <t>TIKSLAS. Palanki ekonominė aplinka verslui ir investicijoms (Finansų ir strateginio planavimo departamentas)</t>
  </si>
  <si>
    <t>UŽDAVINYS. Sukurti verslo plėtros ir užimtumo didinimo paskatų sistemą (Finansų ir strateginio planavimo departamentas)</t>
  </si>
  <si>
    <t>Finansų ir strateginio planavimo departamentas</t>
  </si>
  <si>
    <t>UŽDAVINYS.  Sukurti palankią aplinką vidaus ir užsienio investuotojams (Finansų ir strateginio planavimo departamentas)</t>
  </si>
  <si>
    <t>UŽDAVINYS.  Sudaryti palankias sąlygas žinių ekonomikos ir inovacijų plėtrai (Finansų ir strateginio planavimo departamentas)</t>
  </si>
  <si>
    <t>Švietimo, sporto ir kultūros departamentas, Finansų ir strateginio planavimo departamentas</t>
  </si>
  <si>
    <t>Miesto plėtros departamentas, Finansų ir strateginio planavimo departamentas</t>
  </si>
  <si>
    <t>Finansų ir strateginio planavimo departamentas;
Investicinių projektų valdymo skyrius</t>
  </si>
  <si>
    <t>Vilniaus sveiko miesto biuras, Švietimo, kultūros ir sporto departamentas, Finansų ir strateginio planavimo departamentas</t>
  </si>
  <si>
    <t>TIKSLAS. Efektyviai išnaudotas miesto turizmo potencialas ir padidėję turistų srautai (Finansų ir strateginio planavimo departamentas)</t>
  </si>
  <si>
    <t>UŽDAVINYS.  Vykdyti aktyvią Vilniaus miesto turizmo rinkodarą (Finansų ir strateginio planavimo departamentas)</t>
  </si>
  <si>
    <t>2.2.4  UŽDAVINYS. Įgyvendinti Vilniaus miesto turizmo plėtros 2014–2017 metų studijos priemones (Finansų ir strateginio planavimo departamentas)</t>
  </si>
  <si>
    <t>Užsienio ryšių ir turizmo skyrius, VšĮ GO Vilnius</t>
  </si>
  <si>
    <t>Užsienio ryšių ir turizmo skyrius</t>
  </si>
  <si>
    <t>a) Įkurti VšĮ „Vilniaus konferencijų biuras“ [2011–2015 m.];
b) Skatinti VšĮ „Vilniaus konferencijų biuras“ dalyvavimą tarptautiniuose konkursuose dėl tarptautinių konferencijų ir kitų stambių renginių organizavimo Vilniuje [2015–2020 m.].</t>
  </si>
  <si>
    <t>Elektronizuotos paslaugos</t>
  </si>
  <si>
    <t>Plėsti specialiojo ugdymo poreikių turinčių vaikų švietimo prieinamumo ir kokybiško ugdymosi galimybes</t>
  </si>
  <si>
    <t>a) Pagal poreikį steigti specialiasias klases specialiųjų ugdymosi poreikių turintiems vaikams.
b) Plėtoti įtraukųjį ugdymą bendrojo ugdymo mokyklose.
c) Sukurti specialiųjų ugdymosi poreikių turinčių vaikų duomenų bazę su tikslu gerinti teikiamų švietimo paslaugų kokybę.</t>
  </si>
  <si>
    <t>Plėtoti Vilniaus miesto bendrojo ugdymo mokyklų ir aukštųjų mokyklų bei kultūros ir meno institucijų bendradarbiavimą.</t>
  </si>
  <si>
    <t>a) Sudaryti sąlygas ir skatinti bendrojo ugdymo įstaigas aktyviai dalyvauti įvairiuose projektuose. b) Inicijuoti ir remti mokslo ir mokymo įstaigų projektus mokinių kūrybiškumui, iniciatyvumui ugdyti, steigti STEAM centrus.</t>
  </si>
  <si>
    <t>Miesto ūkio ir transporto departamentas, Vilniaus senamiesčio atnaujinimo agentūra, Švietimo, kultūros ir sporto departamentas</t>
  </si>
  <si>
    <t>Miesto ūkio ir transporto departamentas, BĮ Pavilnių ir Verkių parkų regioninių parkų direkcija</t>
  </si>
  <si>
    <t>Skaityti veiksmo 2.3.1.1. rezultato aprašymą</t>
  </si>
  <si>
    <t>Skaityti veiksmo 2.3.2.1. rezultato aprašymą</t>
  </si>
  <si>
    <t>Miesto ūkio ir transporto departamentas, Finansų ir strateginio planavimo departamentas</t>
  </si>
  <si>
    <t>Skaityti veiksmo 3.1.2.3. rezultato aprašymą.</t>
  </si>
  <si>
    <t>Nebuvo pateikta projektų finansavimui.</t>
  </si>
  <si>
    <t>Skaityti veiksmo 1.1.1.6 rezultato aprašymą.</t>
  </si>
  <si>
    <t>Skaityti 2.5.2.1 veiksmo rezultato aprašymą</t>
  </si>
  <si>
    <t>Skaityti 2.5.1.1 veiksmo rezultato aprašymą</t>
  </si>
  <si>
    <t>Skaityti veiksmo 2.1.1.4 rezultato aprašymą.</t>
  </si>
  <si>
    <t xml:space="preserve">a) Inicijuoti ir remti muges, konferencijas, skatinančias naujas idėjas versle ir verslo ryšių plėtrą;
b) Vykdyti įvairius smulkiojo verslo skatinimo ir gyventojų užimtumo projektus;
c) Bendradarbiauti su VšĮ „Vilnijos verslo inkubatorius“,
Vilniaus prekybos, pramonės ir amatų rūmais ir kitomis asocijuotomis verslo įmonėmis.
</t>
  </si>
  <si>
    <t>1.2.2.</t>
  </si>
  <si>
    <t>Teikti siūlymus rengiant įstatymų pataisas, kuriomis bus siekiama supaprastinti sąlygas verslui.</t>
  </si>
  <si>
    <t>Už tikslo įgyvendinimą atsakingas Finansų ir strateginio planavimo dep.</t>
  </si>
  <si>
    <t>Už tikslo įgyvendinimą atsakingas Miesto plėtros dep.</t>
  </si>
  <si>
    <t>Už tikslo įgyvendinimą atsakingas Užsienio ryšių ir turizmo skyrius</t>
  </si>
  <si>
    <t>TIKSLAS. Kokybiška švietimo sistema, sklandus jaunimo politikos įgyvendinimas, užtikrintas vaikų ir jaunimo užimtumas (Švietimo, kultūros ir sporto departamentas)</t>
  </si>
  <si>
    <t>1.1.1.9</t>
  </si>
  <si>
    <t>1.1.1.10</t>
  </si>
  <si>
    <t>1.1.1.11</t>
  </si>
  <si>
    <t>1.1.1.12</t>
  </si>
  <si>
    <t>1.1.3.3</t>
  </si>
  <si>
    <t>1.1.3.4</t>
  </si>
  <si>
    <t>Skaityti veiksmo 1.2.2.4 rezultato aprašymą.</t>
  </si>
  <si>
    <t>Skaityti veiksmo 1.2.2.3 rezultato aprašymą.</t>
  </si>
  <si>
    <t>Skaityti veiksmo 1.1.3.1 rezultato aprašymą.</t>
  </si>
  <si>
    <t>Vykdyti susitikimai, konsultacijos, įvairūs projektai, bendradarbiaujama su universitetais.</t>
  </si>
  <si>
    <t>a) Atnaujinti nuomos sutartis su socialiniuose būstuose gyvenančiais gyventojais (padidinti atsakomybę už būsto priežiūrą).                                                             b) Ekonomiškai ir efektyviai prižiūrėti savivaldybės būsto fondą.</t>
  </si>
  <si>
    <t>Už tikslo įgyvendinimą atsakingas Saugaus miesto dep.</t>
  </si>
  <si>
    <t>Skaityti veiksmo 1.4.2.2. rezultato aprašymą</t>
  </si>
  <si>
    <t xml:space="preserve">a) parengti teisės aktų pakeitimus dėl Saugaus miesto departamento teikiamų administracinių paslaugų supaprastinimo, nereikalingų draudimų atsisakymo;
b) teikti pasiūlymus Savivaldybės vadovybei dėl Saugaus miesto departamento teikiamų administracinių paslaugų supaprastinimo, nereikalingų draudimų atsisakymo.
</t>
  </si>
  <si>
    <t>Koordinuojant kultūrines programas organizuoti kokybiški festivaliai ir meno renginiai</t>
  </si>
  <si>
    <t>Viešųjų bibliotekų paslaugos bendruomenei plečiamos</t>
  </si>
  <si>
    <t>TIKSLAS. Išplėtota kultūros, sporto, laisvalaikio paslaugų sistema ir sudarytos sąlygos asmens saviraiškai (Švietimo, kultūros ir sporto departamentas)</t>
  </si>
  <si>
    <t>UŽDAVINYS. Plėtoti kultūrinę veiklą ir kultūrinius renginius (Švietimo, kultūros ir sporto departamentas)</t>
  </si>
  <si>
    <t>Užsienio ryšių ir turizmo skyrius, Vilniaus senamiesčio atnaujinimo agentūra</t>
  </si>
  <si>
    <t>Švietimo, kultūros ir sporto departamentas, Miesto ūkio ir transporto departamentas</t>
  </si>
  <si>
    <t>a) Dalyvauti rengiant ir įgyvendinant Vilniaus miesto gyventojų užimtumo ir nedarbo mažinimo programą „Viešieji darbai“;
b) Su Vilniaus darbo birža dalyvauti kituose ES
lėšomis finansuojamuose projektuose.</t>
  </si>
  <si>
    <t xml:space="preserve">Miesto plėtros departamentas;
Užsienio ryšių ir turizmo skyrius;
Miesto ūkio ir transporto departamentas
</t>
  </si>
  <si>
    <t xml:space="preserve">Švietimo, kultūros ir sporto departamentas Pavilnių ir Verkių regioninis parkas, Vilniaus senamiesčio atnaujinimo agentūra </t>
  </si>
  <si>
    <t>Finansų ir strateginio planavimo departamentas, Miesto plėtros departamentas, Miesto ūkio ir transporto departamentas</t>
  </si>
  <si>
    <t>Vilniaus senamiesčio atnaujinimo agentūra</t>
  </si>
  <si>
    <t>VšĮ „Vilniaus senamiesčio atnaujinimo agentūra“, VšĮ „Vilniaus rotušė“, Finansų ir strateginio planavimo departamentas, Švietimo, kultūros ir sporto departamentas</t>
  </si>
  <si>
    <t>Skaityti veiksmo 2.2.3.4. rezultato aprašymą.</t>
  </si>
  <si>
    <t>Skaityti veiksmo 2.2.3.5. rezultato aprašymą.</t>
  </si>
  <si>
    <t>TIKSLAS. Padidėjęs miesto žinomumas ir reikšmingas vaidmuo tarptautiniame kontekste (Užsienio ryšių ir turizmo skyrius)</t>
  </si>
  <si>
    <t>UŽDAVINYS.  Aktyviai dalyvauti tarptautinių organizacijų ir kitose tarptautinio bendradarbiavimo iniciatyvose (Užsienio ryšių ir turizmo skyrius)</t>
  </si>
  <si>
    <t>UŽDAVINYS.  Formuoti Vilniaus miesto įvaizdį tarptautiniu mastu (Užsienio ryšių ir turizmo skyrius)</t>
  </si>
  <si>
    <t>Miesto plėtros departamentas, Užsienio ryšių ir turizmo skyrius, Švietimo, kultūros ir sporto departamentas</t>
  </si>
  <si>
    <t>2.5.</t>
  </si>
  <si>
    <t xml:space="preserve">2.5.1. </t>
  </si>
  <si>
    <t>UŽDAVINYS. Kurti aukštos pridėtinės vertės darbo vietas,  plėtojant inovatyvias paslaugas  (Finansų ir strateginio planavimo departamentas)</t>
  </si>
  <si>
    <t>TIKSLAS. Padidinti Vilniaus gyventojų užimtumą, kuriant inovatyvias paslaugas, skatinant aktyvų dalyvavimą, pertvarkant apleistas erdves (Finansų ir strateginio planavimo departamentas)</t>
  </si>
  <si>
    <t xml:space="preserve">2.5.2. </t>
  </si>
  <si>
    <t>UŽDAVINYS. Sudaryti sąlygas darbo vietų kūrimui, užimtumo augimui, atnaujinant apleistas miesto teritorijas, gamtos ir kultūros paveldo erdves (Finansų ir strateginio planavimo departamentas)</t>
  </si>
  <si>
    <t>Skaityti veiksmo 3.2.1.1. rezultato aprašymą.</t>
  </si>
  <si>
    <t>Skaityti veiksmo 3.2.1.2. rezultato aprašymą.</t>
  </si>
  <si>
    <t>Skaityti veiksmo 3.2.2.3. rezultato aprašymą.</t>
  </si>
  <si>
    <t>Skaityti veiksmo 3.2.1.7. rezultato aprašymą.</t>
  </si>
  <si>
    <t>UŽDAVINYS. Modernizuoti ir plėtoti energetikos sistemas (Miesto ūkio ir transporto departamentas)</t>
  </si>
  <si>
    <t>Skaityti veiksmo 3.3.2.1. rezultato aprašymą.</t>
  </si>
  <si>
    <t>UŽDAVINYS. Užtikrinti efektyvų ir saugų atliekų tvarkymą (Miesto tvarkymo ir aplinkos apsaugos skyrius)</t>
  </si>
  <si>
    <t>UŽDAVINYS.  Užtikrinti ekologišką miesto gamtinę aplinką (Miesto ūkio ir transporto departamentas)</t>
  </si>
  <si>
    <t>TIKSLAS. Padidinti gyventojų pasitenkinimą gyvenamąja aplinka, kompleksiškai tvarkant geras urbanistines galimybes turinčius miesto rajonus (Miesto ūkio ir tranporto departamentas)</t>
  </si>
  <si>
    <t>Skaityti veiksmo 4.1.1.6. rezultato aprašymą.</t>
  </si>
  <si>
    <t>Skaityti veiksmo 4.1.2.2. rezultato aprašymą.</t>
  </si>
  <si>
    <t>Skaityti veiksmo 4.1.2.6. rezultato aprašymą.</t>
  </si>
  <si>
    <t>Skaityti veiksmo 4.1.2.10. rezultato aprašymą.</t>
  </si>
  <si>
    <t>UŽDAVINYS.  Užtikrinti glaudų tarptautinį ir tarpinstitucinį bendradarbiavimą (Užsienio ryšių ir turizmo skyrius)</t>
  </si>
  <si>
    <r>
      <t>Terminas</t>
    </r>
    <r>
      <rPr>
        <b/>
        <i/>
        <sz val="9"/>
        <rFont val="Tahoma"/>
        <family val="2"/>
        <charset val="186"/>
      </rPr>
      <t xml:space="preserve"> </t>
    </r>
    <r>
      <rPr>
        <b/>
        <sz val="9"/>
        <rFont val="Tahoma"/>
        <family val="2"/>
        <charset val="186"/>
      </rPr>
      <t>2010-2020 metams</t>
    </r>
  </si>
  <si>
    <t>Atsižvelgiant į finansines galimybes ugdymo įstaigos aprūpintos mokykline dokumentacija, vadovėliais, leidiniais, mokymo priemonėmis.</t>
  </si>
  <si>
    <t xml:space="preserve"> </t>
  </si>
  <si>
    <t>Finansų ir strateginio planavimo  departamentas</t>
  </si>
  <si>
    <t>Administracijos direktorius, Finansų ir strateginio planavimo ir strateginio planavimo departamentas</t>
  </si>
  <si>
    <t>Bendradarbiaujant su Ministerijomis, LR ambasadomis užsienyje, Užsienio ambasadomis Lietuvoje, EK atstovybe Vilniuje, EP informacijos biuru, Europos lyčių lygybės institutu ir kitomis institucijomis surengti įvairūs kultūriniai renginiai, verslo susitikimai, mokymai ambasadų darbuotojams ir kt. projektai.</t>
  </si>
  <si>
    <t>Tarptautinio bendradarbiavimo taryba panaikinta 2010 metais (2010 m. liepos 14 d. Vilniaus m. tarybos sprendimas Nr. 1-1665), todėl jokie projektai nevykdomi.</t>
  </si>
  <si>
    <t>Personalo departamentas, Finansų ir strateginio planavimo departamentas</t>
  </si>
  <si>
    <t>a) Išanalizavus galimybes, inicijuoti norminių teisės aktų pataisas, siekiant efektyvesnio GPM perskirstymo (pvz. GPM mokėjimas pagal darbo, o ne gyvenamąją vietą);
b) Išanalizavus galimybes, inicijuoti norminių teisės aktų pataisas, siekiant efektyvesnio su transporto lengvatomis susijusių išlaidų kompensavimo modelio (pvz. kompensacijas moka lengvatos teikėjas);
c) Išanalizavus galimybes, inicijuoti norminių teisės aktų pataisas, siekiant kokybinių pokyčių viešojo sektoriaus darbuotojų (tarp jų ir valstybės tarnautojų) skatinimo (motyvavimo) sistemoje (motyvaciją siejant su darbo rezultatais, didinant darbuotojų lojalumą ir pan.);
d) Inicijuoti kitus pokyčius, siekiant efektyvesnio savivaldos administravimo ir finansavimo modelio.</t>
  </si>
  <si>
    <t>a) Parduoti dalį turto (pritraukiant vietos ir užsienio investuotojus) – Savivaldybei priklausančių įmonių akcijas ar nekilnojamojo turto objektus, gautas lėšas panaudoti prioritetiniams investiciniams projektams vykdyti;
b) Didinti pajamas iš turto naudojimo, priartinant jas prie rinkos. 
c) Užtikrinti skaidrumą vykdant savivaldybės turto reformą, viešinant visą su savivaldybės turto pardavimu/privatizavimu susijusią informaciją.</t>
  </si>
  <si>
    <t>Turto departamentas, Finansų ir strateginio planavimo departamentas</t>
  </si>
  <si>
    <t>Pagal poreikį kurti ir diegti funkcionalias ir pažangias IT sistemas:
a) Sukurti vieningą informacinę sistemą apie Savivaldybės inicijuojamus, vykdomus ir įvykdytus projektus;
b) Tobulinti ES fondų finansuojamų projektų valdymo sistemą ir pritaikyti sistemą naujam Lietuvos 2014–2020 m. ES struktūrinės paramos programavimo laikotarpiui
c) Atsižvelgiant į poreikius kurti vidines sistemas, įtraukiant savivaldybės įmones ir įstaigas;
d) Programinės įrangos, skirtos registruoti ir tvarkyti Vilniaus miesto savivaldybės nekilnojamąjį turtą, įdiegimas;
e) Sukurti sistemą gatvių infrastruktūros, pastatų, aplinkos tvarkymo procedūrų administravimui;
f)Vilniaus miesto savivaldybės renkamų rinkliavų administravimo sistema.</t>
  </si>
  <si>
    <t xml:space="preserve">a) Sukurti ir plėtoti Vilniaus miesto GIS teminių žemėlapių svetainę; 
b) Vystyti Vilniaus miesto aplinkos sektorių stebėsenos, analizės, vertinimo, priemonių administravimo GIS;
c) Plėtoti Vilniaus miesto kartografijos, žemėvaldos, teritorijų, inžinerinių komunikacijų planavimo, projektavimo, statybų administravimo GIS.
</t>
  </si>
  <si>
    <t>Nuolat atnaujinti „vartotojui draugišką“, neįgaliesiems prieinamą miesto interneto svetainę su tiesioginio bendravimo galimybe miesto gyventojams ir svečiams.</t>
  </si>
  <si>
    <t>a) Inicijuoti, kad visos savivaldybės įmonės turėtų modernias internetines svetaines, kurios atitiktų keliamus reikalavimus;
b) Skatinti, kad įmonės, kurios teikia administracines ir viešąsias paslaugas, pradėtų paslaugas teikti elektroniniu būdu.</t>
  </si>
  <si>
    <t>a) Sukurti aplinkos apsaugos stebėsenos sistemą, leisiančią prižiūrėti miesto aplinkos tvarkymo darbus, stebėti jų atlikimo kokybę, kontroliuoti įmones, atsakingas už buitinių atliekų tvarkymą, internetinėje erdvėje [2015–2020 m.]. 
b) Sukūrus sistemą skatinti Vilniaus miesto gyventojus aktyviau dalyvauti tvarkant aplinką (gyventojai galės nusistatyti optimalius šiukšlių išvežimo grafikus ir pateikti skundus dėl netinkamai atliekamų darbų, kt.) [2016–2020 m.].
c) Vykdyti įdiegtų priemonių priežiūrą ir palaikymą [2016–2020 m.];</t>
  </si>
  <si>
    <t>a) Tobulinti centralizuotą prašymų pateikimo ir gyventojų informavimo informacinės sistemą priėmimo į ikimokyklines ugdymo įstaigas;                                            b)Informacinės sistemos (prašymų pateikimo ir gyventojų informavimo) diegimas mokyklose; 
c) Apmokėjimo už neformalų švietimą (ikimokyklinio, priešmokyklinio ugdymo ir popamokinės veiklos) įstaigų lankymą optimizavimas ir apskaitos modernizavimas.</t>
  </si>
  <si>
    <t>a) Elektroninių priemonių, skirtų gyventojams dalyvauti priimant sprendimus, sukūrimas ir įdiegimas [2010–2012 m.]:
1) posėdžių transliacijos internetu;
2) sistemos, kuriomis naudodamiesi gyventojai galės išreikšti nuomonę dėl teisės aktų projektų, sukūrimas;
3) gyventojų peticijų ir iniciatyvų teikimo, konsultavimo internetu galimybė;
b) Vykdyti įdiegtų priemonių priežiūrą ir palaikymą [2012–2020 m.].</t>
  </si>
  <si>
    <t>Atvirų duomenų plėtra apims visų Vilniaus miesto savivaldybės administracijos duomenų atvėrimą visuomenei, nes tai užtikrins veiklų ir procesų skaidrumą bei paskatins Vilniaus miesto gyventojus kurti, jungtis prie įvairių iniciatyvų.</t>
  </si>
  <si>
    <t>Atverti vartotojams Vilniaus miesto duomenis</t>
  </si>
  <si>
    <t>a) Organizuoti savivaldybės politikų ir specialistų oficialius ir dalykinius vizitus užsienyje; 
b) Rengti ir vykdyti užsienio delegacijų priėmimo Vilniuje programas;
c) Organizuoti temines konferencijas, kitus renginius Vilniuje ir užsienyje.</t>
  </si>
  <si>
    <t>Plėtoti tikslinių teritorijų gyvenamųjų namų, socialinės bei inžinerinės infrastruktūros atnaujinimą</t>
  </si>
  <si>
    <t>Skatinant tikslinių teritorijų patrauklumą jaunesnio ir vidutinio amžiaus gyventojams:
a) kompleksiškai atnaujinti daugiaaukščio gyvenamojo rajono (Žirmūnų) kvartalą
b) modernizuoti tikslinių teritorijų lopšelių-darželių, bendrojo ugdymo mokyklų erdves;
c) plėtoti gyventojų aprūpinimą kokybišku vandeniu ir nuotekų kanalizavimu tikslinėse ir susietose teritorijose“</t>
  </si>
  <si>
    <t xml:space="preserve">Miesto ūkio ir transporto departamentas, Miesto plėtros departamentas, Finansų ir strateginio planavimo departamentas, Švietimo, kultūros ir sporto departamentas
</t>
  </si>
  <si>
    <t>Keisti apleistas ir buvusias pramonės  teritorijas miesto tikslinėse teritorijose:
a) Šnipiškių rajono dalyje, sukurti prielaidas naujojo centro augimui
b) Paupio–Paplaujos pramonės rajone sukurti  aukštos kokybės gyvenamąjį rajoną</t>
  </si>
  <si>
    <t>Formuoti aplinkai „draugišką“ atliekų tvarkymo ir antrinio panaudojimo sistemą</t>
  </si>
  <si>
    <t xml:space="preserve">a) Vykdyti nuolatinę mechaninio-biologinio apdorojimo įrenginio (MBA) operatoriaus veiklos kontrolę;
b) Organizuoti energetinę vertę turinčių atliekų panaudojimą energijos gamybai;
c) Vykdyti uždarytų sąvartynų stebėseną ir priežiūrą.
</t>
  </si>
  <si>
    <t>UAB „VAATC“</t>
  </si>
  <si>
    <t>a) Plėtoti konteinerinę atliekų surinkimo su pirminio rūšiavimo galimybėmis sistemą, konteinerius pakeičiant moderniomis pusiau požeminėmis ir požeminėmis sistemomis;
b) Organizuoti didelių gabaritų atliekų surinkimo aikštelių įrengimą, įrengti pakankamą tokių aikštelių skaičių;
c) Plėtoti antrinių žaliavų surinkimo sistemą, bendradarbiaujant su Gamintojų ir importuotojų įsteigtomis organizacijomis, stengiantis visiems gyventojams sudaryti sąlygas tinkamai rūšiuoti atliekas;
d) Vystyti bioskaidžių (maisto) atliekų surinkimo sistemą.</t>
  </si>
  <si>
    <t>a) Vykdyti Vilniaus miesto savivaldybės atliekų tvarkymo 2014-2020 m. planą  ir Vilniaus miesto ir Vilniaus miesto savivaldybės atliekų tvarkymo 2014-2020 m. plano įgyvendinimo kontrolę;
b) Informuoti ir šviesti visuomenę atliekų surinkimo ir tvarkymo klausimais; 
c) Skatinti  privačias investicijas į atliekų tvarkymo infrastruktūrą.</t>
  </si>
  <si>
    <t>UAB „VAATC“,
SĮ „VASA“</t>
  </si>
  <si>
    <t>a) Vykdyti kraštovaizdžio stebėseną ir kartografavimą; 
b) Atlikti biologinės įvairovės stebėseną, kartografavimą.</t>
  </si>
  <si>
    <t xml:space="preserve">Inventorizuoti ir sutvarkyti užterštas teritorijas </t>
  </si>
  <si>
    <t>Sutvarkyti užterštas teritorijas, atsižvelgiant į Europos Sąjungos direktyvų ir nacionalinių teisės aktų normas: 
a) Vykdyti grunto ir dangų užterštumo stebėseną; 
b) Vykdyti užterštų teritorijų kartografavimą ir inventorizavimą;
c) Pagal juridinių aktų reikalavimus parengti priemones užterštų teritorijų ir užteršto grunto tvarkymui, sanavimui.</t>
  </si>
  <si>
    <t>Gerinti vandens telkinių būklę, atsižvelgiant į Europos Sąjungos direktyvų ir nacionalinių teisės aktų normas: 
a) Atlikti miesto upių, upelių, ežerų, kitų vandens telkinių inventorizavimą; 
b) Atlikti miesto upių, upelių, ežerų, kitų vandens telkinių (paviršinių vandenų ir nuosėdų) būklės stebėseną; 
c) Nustatyti vandens telkinių apsaugos zonas ir juostas; 
d) Parengti priemonių sistemą, kad į atvirus vandens telkinius nepatektų nevalyto vandens.</t>
  </si>
  <si>
    <t xml:space="preserve">a) Tobulinti geriamojo vandens kokybės stebėseną; 
b) Kaupti informaciją apie necentralizuotai naudojamo vandens įrenginius ir kokybę;
c) Gerinti sanitarinių apsaugos zonų prevenciją ir jos veiklų reglamentavimą.
</t>
  </si>
  <si>
    <t>a) Tobulinti Vilniaus miesto oro užterštumo modeliavimą ir prognozavimą; 
b) Įrengti skaitmeninius oro užterštumo žemėlapius; 
c) Planuoti oro taršos prevencijos ir mažinimo priemones.</t>
  </si>
  <si>
    <t xml:space="preserve">a) Vykdyti mobilių triukšmo šaltinių pagal transporto rūšis stebėseną ir kartografavimą; 
b) Atlikti stacionarių triukšmo šaltinių kartografavimą;
c) Modeliuoti triukšmo sklaidą ir rengti žemėlapius; 
d) Planuoti ir įgyvendinti triukšmo prevenciją ir tyliąsias zonas.
</t>
  </si>
  <si>
    <t xml:space="preserve">a) Taikyti lanksčius transporto eismo apribojimus laibiausiai užterštose miesto vietose pagal oro taršos žemėlapius;
b) Taikyti technines triukšmą mažinančių priemonių leistinas normas viršijančiose teritorijose pagal miesto triukšmo žemėlapius;
c) Informuoti visuomenę apie užterštumo lygį Vilniaus miesto rajonuose;
d) Inicijuoti sprendimą dėl naujo oro uosto tako statybos reikalingumo ir taršos sumažinimo virš gyvenamųjų rajonų.
e) Įsigyti modernią gatvių dangų valymo techniką.
</t>
  </si>
  <si>
    <t>Aplinkos apsaugos skyrius</t>
  </si>
  <si>
    <t>Optimizuoti automobilių stovėjimo vietų skaičių</t>
  </si>
  <si>
    <t>a) Suprojektuoti ir įrengti trūkstamą automobilių vietų skaičių miesto gyvenamuosiuose daugiaaukščiuose rajonuose;
b) Diegti miesto VT galiniuose žieduose automobilių stovėjimo aikšteles, skirtas P &amp; R (Park &amp; Ride) sistemai realizuoti.
c) inicijuoti teisės aktų pakeitimus, įgalinančius riboti automobilių stovėjimo vietų miesto centrinėje dalyje plėtrą.</t>
  </si>
  <si>
    <t>a) Plėsti koordinuoto eismo zonas, į esamą bendrą sistemą pajungiant problemines eismo laidumui ir saugumui sankryžas ir pėsčiųjų perėjas;
b) Parengti Vilniaus miesto eismo organizavimo projektą, formuoti transporto eismo duomenų bazę eismo pokyčių modeliavimui, sankryžų techninių parametrų gerinimui ir informacinės sistemos tobulinimui;
c) Plėsti greičio matavimo postų skaičių avaringiausiose miesto gatvių atkarpose;
d) Riboti sunkiojo tranzitinio transporto eismą miesto centrinėje dalyje  ir gyvenamuosiuose rajonuose, nukreipiant jį į formuojamą pagrindinį gatvių karkasą;
e) Sukurti negabaritinių krovinių vežimo leidimų išdavimo sistemos duomenų bazę ir ją integruoti į valstybės duomenų bazę.</t>
  </si>
  <si>
    <t>a) Vykdyti kasmetinį įskaitinių eismo įvykių auditą, fiksuojant taikomų priemonių efektyvumą;
b) Patvirtinti Vilniaus miesto saugaus eismo programą ir vykdyti joje numatytas saugaus eismo priemones, ypatingą dėmesį skiriant pėsčiųjų perėjoms ir VT stotelėms;
c) Siekti, kad Vilniaus miesto saugaus eismo programa būtų integruota į Lietuvos valstybinę Saugaus eismo programą ir šalies saugaus eismo klausimai būtų sprendžiami kompleksiškai;
d) Siekti pakeisti esamą kelių klasifikaciją, pagal kurią visos gatvės yra priskiriamos vietinės reikšmės kelių kategorijai ir parengti gatvių projektavimo normas;
e) Organizuoti eismo saugumo akcijas ir projektus „Apsaugok mane“, „Diena be automobilio“, „Judrioji savaitė“ ir pan.</t>
  </si>
  <si>
    <t>Parengti ir įgyvendinti tvaraus miesto transporto planus, siekiant pagerinti gyvenimo kokybę ir pritaikyti infrastruktūrą visoms socialinėms grupėms, ypač riboto judumo gyventojams (atsižvelgiant į saugą ir saugumą, galimybę naudotis prekėmis bei paslaugomis, oro taršą, triukšmą, šiltnamio efektą sukeliančių dujų emisijas ir energijos suvartojimą, žemės naudojimą, apimant keleivių ir krovinių vežimą bei visas transporto rūšis).</t>
  </si>
  <si>
    <t>3.3.2.4</t>
  </si>
  <si>
    <t>3.3.2.5</t>
  </si>
  <si>
    <t xml:space="preserve">1. Miesto valymo maršrutų peržiūra ir plėtra, įtraukiant naujus vystomus urbanistinius rajonus;
2. Miesto valymo tarnybos techninės bazės modernizavimas;
3. Technikos, skirtos gatvių priežiūrai žiemą, atnaujinimas, įsigyjant druskų, smėlio-druskos mišinių, šlapių druskų barstymo, sniego valymo įrangą.
</t>
  </si>
  <si>
    <t>Miesto valymas</t>
  </si>
  <si>
    <t>Gyvenamosios aplinkos gerinimo programa</t>
  </si>
  <si>
    <t xml:space="preserve">1.Daugiabučių kiemų tvarkymas
2. Naujų šaligatvių įrengimas ir senų atnaujinimas
3. Žvyrkelių asfaltavimas miesto pakraščiuose
4. Miesto gatvių asfaltavimas
</t>
  </si>
  <si>
    <t xml:space="preserve">a) Nutiesti Kernavės g. ir transporto tiltą tarp Žalgirio g. ir A. Goštauto g.;
b) Įrengti Kernavės–Ozo g. dviejų lygių transporto mazgą;
c) Sujungti Pietinį senamiesčio aplinkkelį su Panerių g.;
d) Sujungti Ozo g. su Laisvės pr.;
e) Sujungti Gineitiškių g. su Zamenhofo g.;
f) Rekonstruoti Lukšio g. atkarpą tarp Ulonų g. ir Kalvarijų g. iki 4 eismo juostų;
g) Rekonstruoti Kudirkos–Pamėnkalnio g. sankryžą;
h) Rekonstruoti Olandų–Antakalnio–T.Kosciuškos g. sankryžą;
j) Atsižvelgiant į automobilių ir pėsčiųjų eismo srautų tyrimus, statyti tiltus ir viadukus (naujų statyba ir (ar) esamų statinių rekonstravimas, remontas ar griovimas)
g) Rekonstruoti Giedraičių gatvę
k) Rekonstruoti Aukštaičių gatvę
rekonstruoti Kairėnų gatvę nuo Plytinės g. iki miesto ribos
l) Antakalnio gatvės kapitalinis remontas nuo Šilo tilto iki Žolyo g.
m) Suprojektuoti ir pastatyti pėsčiųjų viaduką per Narbuto g.
n) Rekonstruoti  Vokiečių gatvę
o) Rekonstruoti Titnago, Dubutiškių ir Gariūnų gatvių sankryžą
</t>
  </si>
  <si>
    <t>a) Sukurti elektromobilių baterijų įkrovimo ir keitimo infrastruktūros tinklą [2011– 2020 m.];
b) Numatyti ekonomines bei kitokio pobūdžio elektromobilių rinkos plėtros skatinimo priemones.</t>
  </si>
  <si>
    <t>a) Plėsti taktilinių paviršių ir informavimo priemonių (miesto žemėlapių ir kt.) tinklą;
b) Pritaikyti namų aplinką ir transporto infrastruktūrą visų socialinių grupių poreikiams (neįgaliesiems, senyvo amžiaus žmonėms, mamoms su vaikais ir pan.);
c) Skatinti transporto priemonių, skirtų ŽSP, plėtrą (VT, taksi);
d) Įdiegti DRT (užsakomojo transporto) sistemas, teikti paratransporto paslaugas;
e) Gerinti keleivių informavimo sistemą, įdiegiant savitarnos infokioskus ir infolinijas (su liečiamaisiais ekranais, Brailio rašto funkcija, paprastu ir intuityviu meniu).
f) Mokyti viešojo transporto vairuotojus teikti paslaugas žmonėms su specialiaisiais poreikiais.</t>
  </si>
  <si>
    <t>a) Užbaigti tarptautinę dviračių trasą „Eurovelo“, įrengti kitas kokybiškas dviračių trasas / takus Vilniaus miesto teritorijoje (pagal patvirtintą dviračių trasų / takų schemą); Dviračių tako statyba  nuo Maironio g. iki Drujos g. 
b) Dviračių takų Senvagėje statyba
c) Pėsčiųjų ir dviračių tako per Narbuto g. statyba
d) Dviračių tako Ukmergės g. iki Konstitucijos pr.  Statyba
e) Dviračių tako T. Narbuto gatvėje nuo Pilaitės pr. iki Konstitucijos pr. statyba
f) Suprojektuoti ir įrengti pėsčiųjų zonas ir trasas miesto centrinėje dalyje, integruojant į jas Gedimino pr., Pilies, Vokiečių, Vilniaus, Aušros vartų gatves ir Stoties, Rotušės, Europos, Arkikatedros aikštes;
g) Įrengti B &amp; R (Bike &amp; Ride) aikšteles transporto mazguose;
h) Sudaryti sąlygas veloparkų kūrimuisi, kuriuose būtų teikiamos dviračių parkavimo (tarp jų ir saugojimo), remonto, dviračių nuomos ir kitos aptarnavimo paslaugos;
i) Rekonstruoti pėsčiųjų tiltą Aukštuosiuose paneriuose.
j) Įrengti pėsčiųjų tunelį po geležinkeliu Vilniaus miesto Iešmininkų gatvėje.</t>
  </si>
  <si>
    <t>a) Atlikti miesto VT maršrutų ir eismo grafikų korektūrą pagal 2010 m. miesto keleivių srautų tyrimus, įvertinant naujai formuojamą greito susisiekimo VT tinklą;
b) Atnaujinti VT parkus naujomis ekologiškomis, pritaikytomis neįgaliųjų pervežimui transporto priemonėmis.</t>
  </si>
  <si>
    <t>a) Gerinti VT administravimą, valdymą  ir kontrolę, vengiant funkcijų dubliavimosi tarp esamų institucijų;
b) Vykdyti VT reformą, liberalizuojant šio sektoriaus darbą;
c) Aktyviai dalyvauti CIVITAS (Europos Komisijos demonstravimo ir mokslinių tyrimų ekologiško miesto transporto srityje) programoje;
d) Koordinuoti visų rūšių keleivinio VT unifikuotą miesto ir priemiesčių (autobusų, traukinių) maršrutinį tinklą ir eismo tvarkaraščius, pagerinti bendrą informacinę sistemą;
e) Užtikrinti nuolatinę VT keleivių srautų stebėseną, transporto priemonių užpildymą formuojant pirminį duomenų banką;
f) Į vieningą VT susisiekimo sistemą integruoti maršrutinius taksi, maršrutinius autobusus ir užtikrinti jų darbą rinkos sąlygomis;
g) Siekti, kad VT kelionės kaina būtų socialiai teisinga ir ekonomiškai pagrįsta, t. y. atitiktų realų kelionės ilgį (taikant zonų ar laiko tarifų sistemą).</t>
  </si>
  <si>
    <t xml:space="preserve">Pertvarkyti 110 KW elektros tiekimo sistemą:
a) Modernizuoti esamas 110/10 KW pastotes;
b) Keisti 110 KW antžemines elektros linijas į kabelines;
c) Statyti Šnipiškių, Paupio, Kuprioniškių ir Buivydiškių 110/10 KW elektros pastotes ir jas aprūpinančius kabelius.
</t>
  </si>
  <si>
    <t>Modernizuoti Vilniaus elektrinę ir rajonines (vietines) katilines:
a) Modernizuoti Vilniaus elektrinę (VE–2 ir VE–3), įrengiant NOx mažinimo priemones, rekonstruojant katilus biokuro deginimui [2011–2018 m.];
b) Modernizuoti Naujosios Vilnios RK-2, įrengiant du biokuro vandens šildymo katilus [2010–2011 m.]; 
c) Sumontuoti kondensacinius ekonomaizerius vandens šildymo katilams Trakų Vokės ir Salininkų katilinėse [2010].</t>
  </si>
  <si>
    <t xml:space="preserve">a) Parengti alternatyvių energijos išteklių (vandens, vėjo, saulės energijos, komunalinių atliekų ar vandenvalos dumblo) panaudojimo galimybių studiją. </t>
  </si>
  <si>
    <t>3.2.1.10</t>
  </si>
  <si>
    <t>Lietaus nuotekų tvarkymas</t>
  </si>
  <si>
    <t xml:space="preserve">1. Lietaus nuotekų tinklo infrastruktūros rekonstrukcija (taip pat ir pritraukiant ES finansavimą);
2. Lietaus nuotekų tvarkymo infrastruktūros eksploatacijos kaštų optimizavimas; 
3. Laboratorinės įrangos, skirtos paviršinių nuotekų, išleidžiamų į atvirus vandenis, monitoringui, atnaujinimas; 
4. Lietaus nuotekų infrastruktūros plėtra, prijungiant naujus gyvenamuosius rajonus; 
5. Paslaugų vystymas ir plėtra.
</t>
  </si>
  <si>
    <t>UAB“Grinda“</t>
  </si>
  <si>
    <t xml:space="preserve">Užtikrinti individualių nuotekų šalinimo įrenginių priežiūrą ir kontrolę </t>
  </si>
  <si>
    <t xml:space="preserve">Aplinkos apsaugos skyrius </t>
  </si>
  <si>
    <t xml:space="preserve">a) Renovuoti ir rekonstruoti esamą Vilniaus miesto paviršinių nuotekų tinklą, plėsti šį tinklą naujose teritorijose, rekonstruoti ir modernizuoti paviršinių nuotekų išleistuvus, tam panaudojant automatizuoto duomenų nuskaitymo ir perdavimo technologijas. 
b) Pagal patvirtintą specialųjį planą išplėsti paviršinių nuotekų valymo įrenginių tinklą ir rekonstruoti esamus valymo įrenginius, taip užtikrinant efektyvesnį jų panaudojimą.
</t>
  </si>
  <si>
    <t>Inicijuoti vandentiekio ir nuotekų tinklų statybą mažaaukštės gyvenamosios statybos rajonuose:
a) Tarandėje ir Balsiuose [2010 m.];
b) Kairėnuose–Galgiuose, Naujojoje Vilnioje, Pavilnyje (Džiaugsmo g.) [2010–2011 m.]; 
c) Grigiškėse, Salininkuose, Santariškėse, Visoriuose, Buivydiškėse, Avižienių sen. (Ažubalių, Klevinės, Rasteniškių ir Bendorių prijungimas prie Vilniaus m. tinklų) [2010–2011 m.];
d) Trakų Vokėje, Antavilių gyv. ir J. Biliūno g., Daniliškėse, Kuprioniškėse, SB „Šeškinė“, Pagiriuose, Pilaitėje (šiaurinėje dalyje), Liepkalnio raj., Didžiuosiuose Gulbinuose [2010– 2020 m.].</t>
  </si>
  <si>
    <t xml:space="preserve">Pastatyti geležies ir mangano šalinimo iš geriamojo vandens įrenginius ir atlikti vandenviečių rekonstrukciją:                                      
1) Grigiškių [2011–2012 m.];
2) Salininkų [2011–2012 m.];
3) Trakų Vokės [2012–2013 m.];   
4) Daniliškių [2012–2013 m.]; 
5) Bukčių [2011–2013 m.];
6) Žemųjų Panerių [2013–2014 m.];
7) Vingio parko [2015–2016 m.]; 
8) Naujosios Vilnios [2014–2015 m.].
</t>
  </si>
  <si>
    <t xml:space="preserve">a) Parengti specialųjį planą [2011–2012 m.].
b) Įgyvendinti plane numatytas priemones [2013– 2020m.].
</t>
  </si>
  <si>
    <t xml:space="preserve">Parengti miesto aprūpinimo vandeniu ir ūkinių nuotekų šalinimo specialųjį planą su hidrauliniais skaičiavimais
Patikslinti parengtą Vilniaus miesto aprūpinimo vandeniu ir ūkinių nuotekų šalinimo specialųjį planą
</t>
  </si>
  <si>
    <t>Parengti specialųjį planą. Pradėti lietaus nuotekų sistemų inventorizacijos darbus</t>
  </si>
  <si>
    <t>3.1.2.7</t>
  </si>
  <si>
    <t>Miesto ūkio ir transporto departamentas,</t>
  </si>
  <si>
    <t>Viešųjų erdvių pritaikymas gyventojų laisvalaikio ir poilsio poreikiams gyvenamuosiuose rajonuose</t>
  </si>
  <si>
    <t>a) Parengti techninius projektus viešųjų erdvių pritaikymui gyventojų laisvalaikiui ir poilsiui ( esamų dangų, želdinių atnaujinimas,   pėsčiųjų takų įrengimas,  poilsio vietų sukūrimas 
b) Pagal parengtus techninius projektus sutvarkyti  bent po vieną viešąją erdvę kiekvienoje seniūnijoje.</t>
  </si>
  <si>
    <t>Užtikrinti Vilniaus miesto unikalų savitą stilių, siekiant išlaikyti savitą mažąją architektūrą, kokybišką negausią išorinę vaizdinę reklamą</t>
  </si>
  <si>
    <t>Turto departamentas; Finansų ir strateginio planavimo departamentas</t>
  </si>
  <si>
    <t>Miesto ūkio ir transporto departamentas, 
Pavilnių ir Verkių regioninių parkų direkcija, 
Seniūnijos</t>
  </si>
  <si>
    <t>a) Parengti projektą(us), išlaikant Neries pakrančių visuomeninę – bendro naudojimo paskirtį [2010–2012 m.];
b) Įgyvendinti projekte numatytas priemones [2013–2020 m.];
c) Skatinti turistinę, pramoginę ir viešojo susisiekimo laivybą Neries upe.</t>
  </si>
  <si>
    <t>Miesto miškus pritaikyti laisvalaikiui ir poilsiui, integruoti  saugomas gamtines teritorijas į miesto urbanistinę struktūrą</t>
  </si>
  <si>
    <t>a) Kurti rekreacinę infrastruktūrą ir pritaikyti poilsiui miesto miškus: Jamonto parką, Karoliniškių kraštovaizdžio draustinio parką, Ozo (geomorfologinio gamtos paveldo objekto) parką, Burbiškių, Panerių miškų parkus, Pavilnių ir Verkių regioninių parkų rekreacinės zonas, pramogų zonas Lyglaukiuose ir Puškoriuose, žiemos sporto su pažintiniu turizmu Sapieginės ir Liepkalnio zonas ir kt.;
b) Parengti siūlomų saugoti gamtinių teritorijų specialiuosius planus, tvarkymo projektus, įgyvendinti projektuose numatytas priemones.</t>
  </si>
  <si>
    <t xml:space="preserve">Skatinti miesto gamtinių „žaliųjų zonų“ pritaikymą laisvalaikiui ir poilsiui </t>
  </si>
  <si>
    <t>Kurti rekreacinę infrastruktūrą, pritaikyti poilsiui parkus ir kitas rekreacines zonas: poilsio aikšteles, sveikatingumo takus, apšvietimą, paslaugų infrastruktūrą ir kt. (E. Šimkūnaitės sveikatingumo trasa,  rekreacinė teritorija Antakalnyje į Šiaurę nuo Šilo tilto (ties Vileišio gatve), Žvėryno rekreacinė teritorija prie Neries, Senvagės ežerėlio parkas, Lūžių parkas, Pašilaičių rytinės dalies parkas, Pasakų parkas ir kitur).</t>
  </si>
  <si>
    <t>3.1.1.9</t>
  </si>
  <si>
    <t>Atnaujinti Vilniaus miesto bendrąjį planą</t>
  </si>
  <si>
    <t>Bendro planavimo lygmenyje aktualizuoti, konkretizuoti ir detalizuoti teritorijų plėtojimo reglamentavimą Vilniaus mieste pagal nustatytus bendrojo plano rengimo tikslus</t>
  </si>
  <si>
    <t>2016–2018</t>
  </si>
  <si>
    <t>Parengti Pagerinti svarbiausių įvažiavimų į miestą - „miesto vartų“  įvaizdį</t>
  </si>
  <si>
    <t>Užtikrinti gyvenimo kokybę naujos plėtros teritorijose</t>
  </si>
  <si>
    <t xml:space="preserve">Rengti naujos plėtros teritorijų planavimo dokumentus, užtikrinant reikiamos socialinės, inžinerinės ir susisiekimo infrastruktūros plėtrą. </t>
  </si>
  <si>
    <t xml:space="preserve">Atgaivinti nesaugias, nuskurdusias  ir degradavusias miesto teritorijas </t>
  </si>
  <si>
    <t xml:space="preserve">a) Rengti nesaugių, patrauklumą prarandančių teritorijų atnaujinimo programas ir detaliuosius planus, šiose vietovėse planuoti investicinius projektus ir daugiafunkcinį užstatymą [2011–2020 m.];
b) Inicijuoti teritorijų, užstatytų metaliniais garažais, konversiją [2015–2020 m.];
c) Diegti saugios kaiminystės, priemones, didinti saugumą planavimo ir viešųjų erdvių įrangos priemonėmis  [2011–2020 m.].
</t>
  </si>
  <si>
    <t>Teritorijų planavimo dokumentų, projektinių pasiūlymų rengimas teritorijoms Naujamiestyje, Žemuosiuose Paneriuose, Naujojoje Vilnioje.</t>
  </si>
  <si>
    <t>Teritorijų planavimo dokumentų, projektinių pasiūlymų rengimas svarbiausiuose lokaliuose centruose šiaurės vakarų (prie Ukmergės g.), pietvakarių (Grigiškėse), rytų (Naujojoje Vilnioje) kryptimis.</t>
  </si>
  <si>
    <t>Išsaugant miesto savitumą modernizuoti ir plėtoti Vilniaus centrinę dalį kairiajame ir dešiniajame Neries krante</t>
  </si>
  <si>
    <t>a) Išnaudoti esamus vidinius teritorinius rezervus  kairiajame Neries upės krante – istoriniame miesto centre:
1) suplanuoti ir paruošti investicijoms  teritoriją prie Seimo, 
2) Šv. Jokūbo ligoninės komplekso teritorijos renovacija, 
3) Lukiškių aikštės rekonstrukcija
4) Apleistų ir devastuotų teritorijų atgaivinimas (Dainavos g., Pamėnkalnio g., ir kt.)
5) Lukiškių kalėjimo iškėlimas ir teritorijos pritaikymas centro funkcijų plėtrai. 
b) Formuoti XXI a. miesto centrą Dešiniajame Neries krante:
1) plėtoti aukštybinių pastatų urbanistinę kalvą tarp Upės ir Krokuvos gatvių
2) formuoti centro dešiniajame Neries krante tąsą buvusio Žalgirio stadiono teritorijoje
3) suformuoti rišlią viešųjų erdvių ir želdynų sistemą,4). Rekonstruoti ir konvertuoti kultūros paveldo vertybių status neturinčias Šnipiškių dalis
c) išsaugoti erdvinį ir funkcinį balansą tarp naujosios ir istorinės centro dalių, užtikrinti funkcinius ryšius tarp jų.</t>
  </si>
  <si>
    <t xml:space="preserve">Atnaujinti ir modernizuoti kompaktiškai užstatytas miesto teritorijas
Rengti kompaktiškai užstatytų miesto teritorijų atnaujinimą ir modernizavimą
</t>
  </si>
  <si>
    <t>a) Tikslinti ir detalizuoti plėtros galimybes nustatančius rodiklius atsižvelgiant į kontekstą ir bendrajame plane numatytus teritorijų plėtojimo principus
b) Inicijuoti sovietmečio statybos rajonų kompleksinę modernizaciją:
1) parengti jų planavimo schemas identifikuojant gyventojų kaimynijų ir savivaldybės tvarkomas teritorijas, būtinos infrastruktūros plėtrą
2) parengti paramos programą kaimynijoms, skatinančią jų teritorijos atnaujinimą
3) parengti savivaldybės tvarkomų teritorijų – želdynų, infrastruktūros koridorių, techninius projektus
4) parengti atskirų rajonų savitą charakterį formuojančius “projektavimo kodus”
c) Parengti kitų kompaktiškai užstatytų miesto dalių tolesnio plėtojimo principus nustatančius dokumentus
Sovietmečio statybos rajonų teritorijų schemų rengimas (sklypų formavimas prie esamų daugiabučių namų, naujų parkavimo vietų sudarymas, pravažiavimų ir gatvių raudonosiose linijose formavimas, rajonų spalvinio sprendimo pasiūlymai, kt.).</t>
  </si>
  <si>
    <t>a) Formuoti ir plėtoti daugiafunkcius sveikatinimo, švietimo, užimtumo kompleksus
b) Plėtoti inovatyvias paslaugas</t>
  </si>
  <si>
    <t>Ieškoti galimybių bendradarbiauti su naujais potencialiais miestais–partneriais</t>
  </si>
  <si>
    <t xml:space="preserve">a) Aktyviai dalyvauti bendruose projektuose;
b) Organizuoti Vilniuje tarptautinių organizacijų ir miestų tinklų renginius.
</t>
  </si>
  <si>
    <t>Geriau išnaudoti ES tarpusavyje bendradarbiaujančių (susigiminiavusių) miestų programos galimybes</t>
  </si>
  <si>
    <t>a) Parengti dvišalio bendradarbiavimo strategiją; 
b) Įgyvendinti į dvišalį bendradarbiavimą orientuotas programas.</t>
  </si>
  <si>
    <t xml:space="preserve">a) Siekti pirmininkavimo ES šalių sostinių sąjungai;
b) Siekti pirmininkavimo Baltijos Metropolių iniciatyvai;
c) Siekti pirmininkavimo EUOROCITIES organizacijai.
</t>
  </si>
  <si>
    <t>Tobulinti ikimokyklinio ugdymo įstaigų tinklą, siekiant teritorinio tolygumo ir optimalaus prieinamumo</t>
  </si>
  <si>
    <t>Užtikrinti mokyklų tinklo efektyvų panaudojimą švietimo reikmėms</t>
  </si>
  <si>
    <t xml:space="preserve">Skatinti nepertraukiamo mokymosi įstaigų sistemos formavimąsi </t>
  </si>
  <si>
    <t xml:space="preserve">a) Užtikrinti ugdymo programų pasiūlą, tenkinti suaugusiųjų mokymosi poreikį.
b) Skleisti mokymosi visą gyvenimą idėją, inicijuoti projektus.
</t>
  </si>
  <si>
    <t>Finansų ir strateginio planavimo departamentas, E. miesto departamentas</t>
  </si>
  <si>
    <t>Padidinti skalbimo veiklos ikimokyklinėse ugdymo įstaigose kokybę,
efektyvumą</t>
  </si>
  <si>
    <t xml:space="preserve">Sukurti vieną informacinę sistemą nekilnojamojo turto valdymo stebėsenai, kurioje būtų sistemingai kaupiama informacija apie Vilniaus miesto savivaldybei pavaldžių įstaigų naudojamus pastatus, eksploatacines ir ūkio priežiūros išlaidas, remonto ir rekonstrukcijų darbus, remonto poreikį bei planus. Verslo valdymo ir investicinius sprendimus priimti remiantis sukauptais duomenimis apie turto energetinį ir valdymo efektyvumą.
Pradėti nuolatinę, savalaikę, struktūrizuotą pastatų būklės ir eksploatacinių bei ūkio priežiūros išlaidų stebėseną informacinės sistemos pagrindu bei operatyviai reaguoti į išlaidų pokyčius.
</t>
  </si>
  <si>
    <t xml:space="preserve">[Vilniaus sveiko miesto biuras]
a) Organizuoti vaikų ir jaunimo užimtumą: 
1) rengti vaikų ir jaunimo vasaros dienų stovyklas, išvykas; 
2) organizuoti vaikų ir jaunimo turistines stovyklas; 
3) organizuoti vaikų ir jaunimo stacionarias stovyklas; 
4) steigti vaikų ir jaunimo dienos centrus (bandomasis projektas „Salininkai“).
b) Vykdyti socialinės atskirties mažinimo ir vaikų bei jaunimo užimtumo programas kultūros centruose: 
1) sudaryti sąlygas socialiai remtinų šeimų vaikams dalyvauti būreliuose, klubuose ir kitose veiklose; 
2) organizuoti dienos stovyklas vaikų užimtumui vasaros laikotarpiu; 
3) dalyvauti tarptautiniuose projektuose, seminaruose socialinės atskirties mažinimo klausimais; 
4) integruoti tautinių mažumų vaikus ir jaunimą į kultūros centruose organizuojamą kultūrinę veiklą.
</t>
  </si>
  <si>
    <t xml:space="preserve">[Neformaliojo švietimo skyrius]
a) Organizuoti nusikalstamumo prevencijos priemones; 
b) Organizuoti žalingų įpročių prevencijos priemones; 
c) Rengti susijusių programų rėmimo konkursus.
</t>
  </si>
  <si>
    <t xml:space="preserve">1. Kas trejus metus atlikti jaunimo poreikių tyrimą Vilniaus mieste.
2. Reguliariai (bent kartą per metus) vykdyti jaunimo situacijos analizę.
3. Rengti susitikimus su Vilniaus mieste veikiančiomis jaunimo ir su jaunimu dirbančiomis organizacijomis siekiant įvertinti jų poreikius.
4. Rengti renginius, kurių tikslas – analizuoti esamą jaunimo, formalių ir neformalių jaunimo grupių padėtį.
5. Rengti ir pagal poreikį atnaujinti aktualių problemų sprendimo priemonių planą.
</t>
  </si>
  <si>
    <t xml:space="preserve">1. Skatinti jaunimo aktyvumą ir pilietinį ugdymąsi bei neformalių jaunimo grupių kūrimąsi.
2. Stiprinti ir remti jaunimo su jaunimu dirbančias, regionines jaunimo nevyriausybines organizacijas  teikiant institucinį bei projektinį finansavimą.
3. Skatinti ir remti jaunimo organizacijų bendradarbystės centrų kūrimąsi.
4. Užtikrinti kokybiškas gyvenimo sąlygas jaunoms šeimoms, tobulinant  esamą paslaugų ir informavimo jaunoms šeimos sistemą.
5. Plėtojant sporto veiklas didinti jaunimo integraciją į miesto socialinį gyvenimą.
6. Skatinti viešą ir privačią partnerystę užtikrinant kokybišką infrastruktūrą akademiniam jaunimui.
7. Skatinti jaunimo verslumą ir kūrybiškumą.
8. Bendradarbiauti su regioninėmis jaunimo organizacijų tarybomis siekiant didinti jaunimo įsitraukimą į jaunimo ir su jaunimu dirbančių organizacijų veiklą ir stiprinti jaunimo atstovavimą Savivaldybėje.
9. Sudaryti sąlygas jauniems žmonėms lengvatinėmis sąlygomis išsiimti verslo liudijimus.
10. Siekti, kad Vilniaus miesto savivaldybės tarybos klausimai, susiję su jaunais žmonėmis, būtų derinami su Vilniaus miesto jaunimo reikalų taryba.
</t>
  </si>
  <si>
    <t xml:space="preserve">1. Nuolat rinkti, atnaujinti ir viešinti informaciją apie Vilniaus mieste veikiančias jaunimo ir su jaunimu dirbančias organizacijas bei jų vykdomas veiklas.
2. Teikti informaciją jaunimui jam aktualiais klausimais (plėtoti jaunimo informacijos centro veiklą).
3. Teikti galimybę jaunimo ir su jaunimu dirbančioms organizacijoms naudotis Savivaldybės informacijos sklaidos priemonėmis.
4. Vykdyti sistemingą ir reguliarią jaunimo politikos viešinimo kampaniją Vilniaus mieste.
5. Vykdyti jaunimui skirtų informacinių kanalų stebėseną. 
</t>
  </si>
  <si>
    <t>Sukurti sveikatos priežiūros 2021-2030 metų strategiją</t>
  </si>
  <si>
    <t>Užtikrinti gyventojų sveikos gyvensenos ugdymą ir sveikatos stiprinimą</t>
  </si>
  <si>
    <t>Skatinti sveikos gyvensenos ir ekologinės informacijos sklaidą</t>
  </si>
  <si>
    <t>1.2.3.</t>
  </si>
  <si>
    <t>1.2.3.1</t>
  </si>
  <si>
    <t>Įgyvendinti tarpsektorinę savižudybių prevencijos strategiją</t>
  </si>
  <si>
    <t>1.2.3.2</t>
  </si>
  <si>
    <t>Užtikrinti veikiančią žalingų įpročių prevencijos ir profilaktikos sistemą</t>
  </si>
  <si>
    <t>Gerinti socialinių paslaugų kokybę ir prieinamumą senyvo amžiaus ir neįgaliems asmenims, užtikrinant jų orų ir pilnavertį gyvenimą</t>
  </si>
  <si>
    <t xml:space="preserve">a) integrali pagalba asmens namuose
b) atokvėpio paslaugos
c) socialinės globos paslaugos
d) apgyvendinimo savarankiško ir grupinio gyvenimo namuose paslaugos
e) sociokultūrinės paslaugos senyvo amžiaus asmenims
f) bendruomeninės paslaugos neįgaliesiems jų gyvenamojoje vietoje, jiems artimoje aplinkoje
</t>
  </si>
  <si>
    <t>2017-2020</t>
  </si>
  <si>
    <t>Sudaryti sąlygas saugiam socialinės rizikos asmenų buvimui ir integracijai</t>
  </si>
  <si>
    <t>a) žemo slenksčio paslaugos benamiams
b) priklausomybių reabilitacijos paslaugos
c) dienos centrų paslaugos elgetaujantiems asmenims bei asmenims,  neturintiems nuolatinės gyvenamosios vietos  asmenims steigimas
d) intensyvi pagalba ugdant savarankiško gyvenimo įgūdžius, siekiant reintegracijos
e) darbinės reabilitacijos paslaugos asmenims, priklausomiems nuo psichoaktyviųjų medžiagų
f) apgyvendinimo savarankiško gyvenimo namuose paslaugos socialinės rizikos asmenims, turintiems negalią ar kitų sveikatos sutrikimų</t>
  </si>
  <si>
    <t>Socialines išmokas teikti kokybiškai ir pažangiai</t>
  </si>
  <si>
    <t>a) visuomenės poreikius atitinkantis ir orientuotas į naudotoją socialinių išmokų teikimas; 
b) socialinių išmokų teikimui reikalingų informacinių technologijų ir sistemų plėtra</t>
  </si>
  <si>
    <t>Skaityti veiksmo 1.4.1.1. rezultato aprašymą</t>
  </si>
  <si>
    <t xml:space="preserve">Plėsti vaizdo stebėjimo kamerų sistemą saugumui Vilniaus miesto savivaldybės teritorijos saugumui stiprinti
</t>
  </si>
  <si>
    <t>Skaityti veiksmo 1.4.1.2. rezultato aprašymą</t>
  </si>
  <si>
    <t xml:space="preserve">a) rinkti informaciją apie viešosios tvarkos problemas Vilniaus miesto savivaldybės teritorijoje;
b) vykdyti tikslines priemones identifikuotoms problemoms spręsti (taksi paslaugų, poilsiaviečių kontrolė, gyvūnų laikymo ir kitų viešosios tvarkos sričių kontrolė).
</t>
  </si>
  <si>
    <t>Skatinti gyventojų, bendruomenių, organizacijų iniciatyvas kuriant švarią, tvarkingą ir saugią gyvenamąją aplinką</t>
  </si>
  <si>
    <t>a) parengti konkursinio finansavimo programą bendruomenių, organizacijų projektams saugios aplinkos kūrimo, teisės pažeidimų prevencijos, viešosios tvarkos palaikymo srityse;
b) pagal patvirtintą projektų finansavimo programą organizuoti projektų atrankos konkursus.</t>
  </si>
  <si>
    <t>Sumažinti administracinę naštą teikiant Saugaus miesto departamento administracines paslaugas</t>
  </si>
  <si>
    <t>Skaityti veiksmo 1.4.2.3. rezultato aprašymą</t>
  </si>
  <si>
    <t>1.4.2.4</t>
  </si>
  <si>
    <t>Bendradarbiauti, keistis informacija ir gerąja patirtimi, siekiant saugios ir tvarkingos aplinkos Savivaldybės teritorijoje</t>
  </si>
  <si>
    <t xml:space="preserve">a) užmegzti ryšius su Savivaldybės teritorijoje veikiančiomis bendruomenėmis;
b) sudaryti sutartis dėl bendradarbiavimo su institucijomis ir organizacijomis, dirbančiomis viešojo saugumo srityje;
c) bendradarbiauti su Savivaldybės administracijos struktūriniais padaliniais, teikiant būtiną tarnybinę pagalbą, su kitų miestų ir rajonų viešosios tvarkos padaliniais, policija, bendruomenėmis ir kitais fiziniais ir juridiniais asmenimis.
</t>
  </si>
  <si>
    <t>1.4.3</t>
  </si>
  <si>
    <t>UŽDAVINYS. Saugios aplinkos kūrimas (Saugaus miesto departamentas)</t>
  </si>
  <si>
    <t>1.4.3.1</t>
  </si>
  <si>
    <t xml:space="preserve">Perspėti Vilniaus miesto savivaldybės gyventojus, svečius, ūkio subjektus ir kitas įstaigas apie gresiančią ar susidariusią ekstremaliąją situaciją ir išplatinti jiems skirtą informaciją, kuri leistų imtis priemonių, siekiant išvengti galimos žalos arba ją sušvelninti    </t>
  </si>
  <si>
    <t xml:space="preserve">1. įrengti gyventojų informavimo ir perspėjimo sistemą;
2. platinti informaciją Vilniaus miesto savivaldybės gyventojams, svečiams, ūkio subjektams ir kitoms įstaigoms apie gresiančius ir/ar įvykusius ekstremaliuosius įvykius, ekstremaliąsias situacijas bei priemones kaip išvengti ar sušvelninti žalą šių įvykių ir situacijų metu. 
</t>
  </si>
  <si>
    <t>1.4.3.2</t>
  </si>
  <si>
    <t>Įrengti civilinės saugos slėptuvės patalpas, kad būtų užtikrinta Vilniaus miesto savivaldybės ekstremaliųjų situacijų operacijų centro veikla ekstremaliųjų situacijų ar karo metu</t>
  </si>
  <si>
    <t xml:space="preserve">Įrengti civilinės saugos slėptuvės patalpas.
</t>
  </si>
  <si>
    <t>2016–2019</t>
  </si>
  <si>
    <t>1.4.3.3</t>
  </si>
  <si>
    <t>Likviduoti galimų ekologinių situacijų, avarijų ir įvykių padarinius</t>
  </si>
  <si>
    <t>Likviduoti galimų ekologinių situacijų, avarijų ir įvykių padarinius.</t>
  </si>
  <si>
    <t xml:space="preserve">a) Identifikuoti tarptautiniu mastu konkurencingus kultūros renginius ir suvienyti savivaldybės, valstybės, privačias lėšas kokybiškam jų įgyvendinimui;
b) Užtikrinti tikslingą šių renginių koordinavimą tarptautiniame renginių kontekste (siekiant mažinti turizmo sezoniškumą);
c) Vykdyti Vilniaus švenčių, mugių, festivalių ir kitų tęstinių/tradicinių renginių programas;
d) Skatinti kultūrinių renginių organizavimą, siekiant išlaikyti ir tęsti miesto tradicijas;
e) Inicijuoti ir skatinti inovatyvius kultūros ir meno projektus.
</t>
  </si>
  <si>
    <t xml:space="preserve">a) Skatinti tarpsektorinį bendradarbiavimą;
b) Parengti Kūrybinių industrijų rėmimo strategiją;
c) Sukurti Kūrybinių industrijų verslumo skatinimo planus;
d) Atnaujinti Vilniaus Kūrybinių industrijų žemėlapį; 
e) Dalyvauti Kūrybinių industrijų patirčių mainų programose;
f) Rengti ir įgyvendinti tarptautinius Kūrybinių industrijų plėtros projektus. 
</t>
  </si>
  <si>
    <t xml:space="preserve">a) Remti su daugiakultūriniu paveldu susijusias programas, tautinių bendrijų kultūrines iniciatyvas. 
b) Skatinti miesto kultūrinio gyvenimo įvairovę, panaudojant čia susitelkusį daugiakultūrinį ir skirtingų šalies regionų žmogiškąjį potencialą.
</t>
  </si>
  <si>
    <t xml:space="preserve">a) Palaikyti ir prisidėti vykdant knygų mugių projektus;
b) Rengti biblioterapijos, edukacinės knygrišystės, knygnešių istorijos, knygos ir skaitymo propagavimo programas.
</t>
  </si>
  <si>
    <t>Remti socialinės rizikos grupių integracijos į bendruomenę kultūrinius projektus</t>
  </si>
  <si>
    <t xml:space="preserve">a) Komunikuoti, konsultuoti ir koordinuoti tarpinstitucinius veiksmus vykdant bendrus projektus;
b) Bendradarbiauti su Savivaldybės visuomeninėmis komisijomis, užtikrinant ekspertinę kompetenciją ir efektyvų vaidmenį įgyvendinant miesto kultūros strategiją, įtraukiant visuomenę į sprendimų priėmimo procesą kultūros klausimais;
c) Skatinti profesionalių menininkų ir privačių kultūros operatorių dalyvavimą bendruomeniniuose ir edukaciniuose projektuose.
</t>
  </si>
  <si>
    <t>Įgyvendinti kultūrinės veiklos stebėsenos ir vertinimo sistemą</t>
  </si>
  <si>
    <t xml:space="preserve">a) Vykdyti kultūros centrų investicinę programą, įgyvendinant LR Vyriausybės 2006-08-04 nutarimą Nr. 785 „Dėl kultūros centrų modernizavimo 2007–2020 metų programos patvirtinimo“. 
b) Skatinti optimalią kultūros centrų veiklą, aktyviai organizuoti kultūros paslaugų teikimą nuo miesto centro nutolusiuose rajonuose.
</t>
  </si>
  <si>
    <t xml:space="preserve">a) Įgyvendinti Jono Basanavičiaus idėją, ant Tauro kalno įkuriant daugiafunkcinį kultūros centrą;
b) Parengti daugiafunkcinio kultūros centro koncepcijos plėtojimo programą;
c) Inicijuoti pasaulinius standartus atitinkančias standartų simfoninės muzikos koncertų salės bei kitų scenos ir vizualiųjų menų pristatymui pritaikytų patalpų statybą ir įrengimą.
</t>
  </si>
  <si>
    <t xml:space="preserve">Įkurti šiuolaikinį, daugiafunkcinį kultūros centrą </t>
  </si>
  <si>
    <t xml:space="preserve">a) Parengti detalųjį daugiafunkcinio kultūros centro (DKC) planą;
b) Pritraukti ES struktūrinių fondų ar kitas galimas lėšas projekto finansavimui;
c) Organizuoti konkursą projekto įgyvendinimui ir valdymui;
d) Pastatyti DKC.
</t>
  </si>
  <si>
    <t xml:space="preserve">a) Aktyviai keistis parodomis ir depozitais su kitais muziejais ir galerijomis;
b) Pagal galimybes remti privačių ir visuomeninių muziejų iniciatyvas;
c) Plėtoti muziejų veiklą, integruoti turistinius maršrutus, skatinti edukacinę ir saviraiškos ugdymo programą.
</t>
  </si>
  <si>
    <t xml:space="preserve">a) Optimizuoti viešųjų bibliotekų tinklą;
b) Atnaujinti bibliotekų infrastruktūrą:
1) iki 2020 m. siekti renovuoti ir modernizuoti dalį  savivaldybės viešųjų bibliotekų tinklui priklausančių bibliotekų: 2011–2013 m. rekonstruoti Vilniaus centrinės bibliotekos pastatą Žirmūnų g. 6 ir t. t.;
2) iki 2018 m. kompiuterizuoti visas veikiančias viešųjų bibliotekų sistemos bibliotekas.
c) Atnaujinti knygų, leidinių fondą.
</t>
  </si>
  <si>
    <t xml:space="preserve">Organizuoti NVO socialinių paslaugų, socialinių iniciatyvų konkursus.
</t>
  </si>
  <si>
    <t>a) Inicijuoti ir rengti teisės aktus ir jų pataisas atsižvelgiant į „Komunalinių ir kitų mokesčių už centralizuotai teikiamas paslaugas palankesnio gyventojams apskaičiavimo ir mokėjimo galimybių studijos“ rekomendacijas;</t>
  </si>
  <si>
    <t>Kurti alternatyvius mechanizmus daugiabučių namų renovacijai (inicijuoti reikiamą teisinę bazę, kompleksiškai planuoti sovietmečiu statytų miegamųjų rajonų atnaujinimą, renovacijai taikyti pažangiausias technologijas (pvz. pasyvaus, aktyvaus namo koncepcijos), didinti energijos vartojimo efektyvumą, kt.).</t>
  </si>
  <si>
    <t xml:space="preserve">[Investicinių projektų skyrius]
a) Organizuoti Vilniaus miesto pristatymą nekilnojamojo turto, investicijų tarptautinėse ir šalies parodose bei konferencijose;                                                         
b) Organizuoti Vilniaus investicijų, verslo aplinkos plėtros skatinimą ir pačius investicijų projektus, koordinuoti reklamuojančių leidinių rengimą, išleidimą ir platinimą, rengti analogišką medžiagą kitiems leidiniams ir informaciniams pranešimams.               
</t>
  </si>
  <si>
    <t xml:space="preserve">Investicinių projektų valdymo skyrius </t>
  </si>
  <si>
    <t xml:space="preserve">Koordinuoti viešosios ir privačios partnerystės projektų rengimą ir įgyvendinimą
</t>
  </si>
  <si>
    <t xml:space="preserve">a) Dalyvauti formuojant ir palaikant teigiamą Vilniaus miesto įvaizdį (tarptautinės ir šalies parodos bei konferencijos);                                                        
</t>
  </si>
  <si>
    <t>Užsienio ryšių ir turizmo skyrius,       VšĮ GO Vilnius</t>
  </si>
  <si>
    <t xml:space="preserve">Švietimo, kultūros ir sporto departamentas </t>
  </si>
  <si>
    <t>Užsienio ryšių ir turizmo skyrius,  VšĮ GO Vilnius</t>
  </si>
  <si>
    <t xml:space="preserve">a) Švietimas, konsultavimas, finansinis skatinimas gerinant gyvenamosios aplinkos kokybę ir didinant bendruomenės savininkų atsakomybę už pastatų ir jų aplinkos priežiūrą.
b) Remti Senamiesčio pastatų sudarkytų fasadų elementų (langų ir durų, stogų ir stoglangių, parterių) tvarkybą.
</t>
  </si>
  <si>
    <t xml:space="preserve">[Kultūros paveldo skyrius]
a) Įgyvendinti „Dailiųjų amatų, etnografinių verslų ir mugių programą“ [2010–2020 m.];
</t>
  </si>
  <si>
    <t xml:space="preserve">[Kultūros paveldo skyrius]
a) Konservuoti, restauruoti ir atkurti istorinės miesto gynybinės sistemos elementus, vykdyti Vilniaus miesto gynybinės sienos paveldotvarkos programą; 
b) Apšviesti išskirtinius pastatus ar jų fasadus; 
c) Įgyvendinti programoje „Dingęs Vilnius“ numatytus darbus;
</t>
  </si>
  <si>
    <t xml:space="preserve">a) Vykdyti kultūros paveldo tvarkybos kontrolę;
b) Sukurti kultūros paveldo stebėsenos sistemą ir ją vykdyti.
</t>
  </si>
  <si>
    <t xml:space="preserve">a) Trakų Vokės dvaro sodybos sutvarkymas:
1) parengti Trakų Vokės dvaro sodybos ansamblio panaudojimo ir administravimo koncepciją; 
2) atkurti ir pritaikyti Trakų Vokės dvaro sodybą kultūros, turizmo ir viešosioms reikmėms: nuosavybės sutvarkymas; statinių renovacija ir pritaikymas kultūros, turizmo ir viešosioms reikmėms; Trakų Vokės dvaro sodybos kultūrinės, turizmo ir viešosios veiklos vystymas.
b) Bažnyčiose, dvaruose ir kituose kultūros paveldo objektuose rengti įžymių užsienio ir Lietuvos atlikėjų programas;
c) Vilniaus rotušės pastato rekonstrukcija:
1) restauruoti Vilniaus rotušės patalpas;
2) pastatą pritaikyti žmonėms su negalia;
3) restauravus ir naujai pritaikius nenaudojamas patalpas, Vilniaus rotušės pastatą paversti ekonomiškai gyvybingu ir tinkamu naudoti kultūros, reprezentacinėms funkcijoms ir vietos bendruomenės kultūriniams, socialiniams ir ekonominiams poreikiams.
</t>
  </si>
  <si>
    <t>a) Kasmet atnaujinti iki 10 sporto aikštelių ugdymo įstaigų;
b) Pagal poreikį ir galimybes renovuoti futbolo aikštynus prie ugdymo įstaigų, skelbiant viešuosius konkursus privatiems investuotojams</t>
  </si>
  <si>
    <t xml:space="preserve">Pritraukti privačių investuotojų. ES bei valstybės lėšas šiems objektams statyti ir atnaujinti:
a) Lazdynų daugiafunkcis centras
b) Šeškinės daugiafunkcis centras;
c) 25 m. baseinas Fabijoniškėse
</t>
  </si>
  <si>
    <t>Skatinti privataus sektoriaus iniciatyvas bei tarpinstitucinį bendradarbiavimą atnaujinant sporto objektus</t>
  </si>
  <si>
    <t>Inicijuoti modernių sporto centrų kūrimą</t>
  </si>
  <si>
    <t xml:space="preserve">a) Pritraukti privačių investuotojų lėšas Sporto komplekso Kaukysos g. 18 statybai [2010–2020 m.];
b) Pritraukti privačių investuotojų lėšų stadiono, sporto aikštyno ir maniežo Jamonto parke įrengimui [2010–2020 m.];
c)  Pritraukti privačių investuotojų lėšų paplūdimio tinklinio aikštyno prie Baltojo tilto įrengimui [2010–2018 m.];
d) Prisidėti prie Futbolo akademijos komplekso Karklų g. statybos;
f) Renovuoti futbolo stadioną Grigiškėse, Kadriškių g.
</t>
  </si>
  <si>
    <t xml:space="preserve">Skatinti naujus sveikatinimo, aktyvaus laisvalaikio praleidimo būdus </t>
  </si>
  <si>
    <t>a) Kūno kultūros ir sporto renginių inicijavimas;
b) Naujų sveikatinimo, aktyvaus laisvalaikio praleidimo būdų skatinimas (šiaurietiškasis ėjimas, diskgolfas ir pan.);</t>
  </si>
  <si>
    <t>Atnaujinti, įrengti švietimo įstaigų sporto aikštynus ir aikšteles</t>
  </si>
  <si>
    <t xml:space="preserve">a) prie švietimo įstaigų atnaujinti ir (arba) įrengti  10 naujų (105 x 68  m) futbolo aikščių
b) prie švietimo įstaigų atnaujinti ir (arba) įrengti 26 naujus universalios paskirties  sporto aikštynus
c) viešosiose erdvėse kasmet atnaujinti ir (arba) įrengti 10 universalios paskirties  sporto aikštynų
</t>
  </si>
  <si>
    <t>2014–2020</t>
  </si>
  <si>
    <t xml:space="preserve">Miesto plėtros departamentas,
Miesto ūkio ir transporto departamentas
</t>
  </si>
  <si>
    <t>a) Vilniaus krepšinio mokyklos Birželio 23-osios g. renovacija;
b) Vilniaus miesto sporto centro gimnastikos salės Kauno g. renovacija</t>
  </si>
  <si>
    <t>Objektai atnaujinti</t>
  </si>
  <si>
    <t>Socialinės priežiūros paslaugos teiktos 898 socialinės rizikos šeimoms, auginančioms 1342 vaikus bei 285 socialinių įgūdžių stokojančioms šeimoms, auginančioms 533 vaikus. Socialinės priežiūros paslaugos vaikams iš socialinės rizikos šeimų teikė Socialinės paramos centras, VšĮ SOS vaikų kaimas, Pal. J. Matulaičio šeimos pagalbos centras ir VO "Gelbėkit vaikus" kiekvienoje seniūnijoje. 2017 m. iš 1183 socialinės rizikos/socialinių įgūdžių stokojančių šeimų apskaitos/sąrašo buvo išbrauktos 223 šeimos, iš jų 89 dėl teigiamų pokyčių.</t>
  </si>
  <si>
    <t xml:space="preserve">a) intensyvi pagalba krizinėje situacijoje atsidūrusioms šeimoms
b) asmeninio asistento paslaugos socialinių įgūdžių stokojančioms šeimoms
c) specializuotos paslaugos (priklausomybių gydymas, mediacijos ir pan.) šeimoms
d) vaikų globos namų šeimynų įkurdinimas bendruomenėje
e) globėjų šeimų paieška, apmokymai, konsultavimas
f) profesionalių globėjų skaičiaus didinimas
g) didesnė parama globėjams, šeimynoms
h) paslaugų sistemos neįgalius vaikus auginančioms šeimoms plėtojimas   
i) specializuota pagalba priklausomiems nuo alkoholio ir psichotropinių medžiagų vaikams bei vaikams, turintiems emocijų ir elgesio sutrikimų
j) teigiamo visuomenės požiūrio į vaikų globą formavimas 
k)kompleksinių paslaugų teikimo modelio tobulinimas ir tarpinstitucinio bendradarbiavimo gerinimas
</t>
  </si>
  <si>
    <t xml:space="preserve">Siekiant tobulinti pagalbos į namus paslaugų kokybę, 2017 m. apsilankant paslaugų gavėjų namuose užpildyta 2666 kokybės vertinimo anketos, 1128 paslaugų patikros aktai. 
Dienos socialinės globos asmens namuose gavėjams sudarytos galimybės kuo ilgiau gyventi savo namuose, išlikti savarankiškiems. 2017-09-11BĮ Vilniaus miesto socialinės paramos centras su VšĮ Valakupių reabilitacijos centru pasirašė dalyvavimo projekte „Socialinių paslaugų kokybės gerinimas, taikant EQUASS kokybės sistemą“ sutartį. Vilniaus miesto socialinės paramos centras sieks įgyti Europos socialinių paslaugų kokybės sistemos (EQUASS) EQUASS Assurance sertifikatą. 
Kokybės sistemos diegimo sritis - dienos globos ir integralios pagalbos paslaugos  asmens namuose.
</t>
  </si>
  <si>
    <t xml:space="preserve">Nuo 2016 m. rugsėjo mėn. vykdoma  bandomoji priemonė – viešojo transporto elektroninių bilietų skyrimas Vilniaus miesto nakvynės namų ir Vilniaus arkivyskupijos Caritas Laikinųjų namų gyventojams. Priemonė skirta gyventojams, kurie yra motyvuoti keisti savo gyvenimo būdą. Siekiant keisti Nakvynės namų paslaugų gavėjų gyvenimo būdą, užtikrinti jų mobilumą mieste, padėti ir motyvuoti savarankiškai spręsti kylančias problemas vilniečių kortelės 2017 m. buvo skirtos 137 gyventojams, iš jų 19 proc. paslaugų gavėjų mokėjo įsiskolinimus antstoliams, 13 proc. tvarkėsi dokumentus, 10 proc. susirado darbą, 42 proc. lankėsi įsatigose.                      2017 m. parengta Būtinos pagalbos atmintinė asmenims, išeinantiems į laisvę iš  įkalinimo įstaigos. Atmintinėje nurodomos įstaigos, kuriose teikiamos apnakvindinimo paslaugos, adresai kur kreiptis dėl finansinės paramos, pagalbos drabužiais, registracijos darbo biržoje ir priklausomybių gydymosi. </t>
  </si>
  <si>
    <t>Skaityti veiksmo 1.3.1.4. rezultato aprašymą.</t>
  </si>
  <si>
    <t>Skaityti veiksmo 1.2.3.1 rezultato aprašymą.</t>
  </si>
  <si>
    <t>Skaityti veiksmo 1.2.3.2 rezultato aprašymą.</t>
  </si>
  <si>
    <t>Vilniaus miesto savivaldybės visuomenės sveikatos biuras</t>
  </si>
  <si>
    <t>Organizuota 5-oji Baltijos šalių konferencijų turizmo kontaktų mugė "Convene 2017". Vykdyta tarptautinių renginių pritraukimo ir palaikymo veikla.</t>
  </si>
  <si>
    <t>Vykdytas Vilniaus konferencijų turizmo išteklių pristatymas vietos ir užsienio šalių rinkose. Vykdytas Vilniaus turizmo produkto pristatymas vietos rinkai: Vilniuje, Kaune, Klaipėdoje.</t>
  </si>
  <si>
    <t>Vykdyta Vilniaus atvykstamojo turizmo statistikos metinė ir ketvirtinės analizės. Vykdyta užsienio turistų apklausa bei Vilniaus miesto vietinio turizmo tyrimas.</t>
  </si>
  <si>
    <t xml:space="preserve">Vietos ir užsienio žiniasklaidos, turizmo sektoriaus atstovams pristatytos Vilniaus turizmo galimybės.  </t>
  </si>
  <si>
    <t>Nagrinėjami potencialių miestų partnerių siūlymai dėl bendradarbiavimo, inicijuojamas bendradarbiavimas su kitais partneriais ir miestais galinčiais pasidalinti gerąja patirtimi Vilniaus prioritetinėse srityse.</t>
  </si>
  <si>
    <t>Skaityti veiksmo 3.1.2.5 rezultato aprašymą.</t>
  </si>
  <si>
    <t>Modernizuotas katilas PTVM-1 VE-2 elektrinėje</t>
  </si>
  <si>
    <t xml:space="preserve">Planuojamos inovatyviaus darnaus judumo ir eismo saugos priemonės, pritaikytos sumanios priemonės eismo saugumui didinti, transporto sukeliamai aplinkos taršai ir transporto spūstims mažinti.
</t>
  </si>
  <si>
    <t>Programinė  įranga, skirta vietinės rinkliavos už komunalinių atliekų surinkimą ir tvarkymą apskaitai,  pilnai įdiegta ir perduota Vilniaus atliekų tvarkymo centrui.</t>
  </si>
  <si>
    <t>Atliktas atsinaujinančių išteklių energijos naudojimo potencialo Vilniaus miesto savivaldybės teritorijoje įvertinimas:
a) įvertintas prie centralizuotų šilumos tinklų prijungtų pastatų energinio naudingumo mastas, suformuota gyvenamųjų namų geoduomenų bazė su energetiniais rodikliais;
b) reguliariai atnaujinama ir teikiama informacija apie pastatų energetinį šiluminį reitingą.</t>
  </si>
  <si>
    <t>skaityti  veiksmo 3.4.3.1. rezultato aprašymą</t>
  </si>
  <si>
    <r>
      <t>a) Atnaujinti ir / arba įrengti naujas kūno kultūros ir sporto aikšteles, sporto įrenginius, pritaikyti juos neįgaliesiems;</t>
    </r>
    <r>
      <rPr>
        <strike/>
        <sz val="9"/>
        <rFont val="Tahoma"/>
        <family val="2"/>
        <charset val="186"/>
      </rPr>
      <t xml:space="preserve"> 
</t>
    </r>
    <r>
      <rPr>
        <sz val="9"/>
        <rFont val="Tahoma"/>
        <family val="2"/>
        <charset val="186"/>
      </rPr>
      <t>b) Mikrorajonų rekreacinėse zonose įrengti sveikatingumo takus (pvz. riedučių, riedlenčių sporto parkus ir pan.).</t>
    </r>
  </si>
  <si>
    <t>Skaityti veiksmo 3.3.2.5. rezultato aprašymą.</t>
  </si>
  <si>
    <t>Skaityti veiksmo 1.2.1.1 rezultato aprašymą.</t>
  </si>
  <si>
    <t>a-b-c) Siekiant teikti intensyvesnę pagalbą socialinės rizikos šeimoms, įsteigtos 16 asmeninių asistentų pareigybės, kurios paslaugas teikė 123 socialinės rizikos/socialinių įgūdžių stokojančioms šeimoms; d) Vykdant Vaikų socialinės globos sistemos pertvarką, Vilniaus Minties vaikų socialinės globos namai reorganizuoti, prijungiant juos prie Vilniaus Žolyno vaikų socialinės globos namų. 2017 m. lapkričio mėn. paskutinei Vilniaus Žolyno vaikų socialinės globos namų šeimynai apsigyvenus bendruomenėje, baigtas Žolyno vaikų globos namų įsikūrimas bendruomenėje. Bendruomeniniuose Vilniaus Žolyno vaikų socialinės globos namuose 2017-12-31 gyveno 44 vaikai, 6 šeimynose; e-f) Vilniaus m. sav. yra pasirašiusi sutartis su 4 globėjų tarnybomis . Parengtų globėjų (rūpintojų) skaičius kasmet didėja: 2017 m.  - 103, 2016 m. - 59 šeimos, 2015 m. - 35 šeimos; g) pagalbos pinigai mokėti 88 šeimoms, globojančioms giminystės ryšiais nesusietus 110 vaikų. Šeimynoms teikta finansinė parama gyvenamojo būsto remontui ir automobilio įsigijimui; h) 2017-05-02 pasirašyta sutartis su nauja dienos socialines globos paslaugas neįgaliems vaikams teikiančia organizacija - VšĮ „CSI Vilnius“. Numatyta finansuoti 22 vaikams paslaugas; i) 2017-06-02 pasirašyta sutartis su VšĮ „Vilniaus SOS vaikų kaimas“ dėl socialinės globos paslaugų vaikams teikimo Intensyvios terapijos (korekcijos) centre elgesio ir emocijų sutrikimų turintiems vaikams; j) Globėjų tarnybos viešino globą ir įvaikinimą. Buvo sukurtas puslapis socialiniame tinkle Facebook www.facebook.com/globaivaikinimas, kuriame dedami straipsniai, įvairi medžiaga apie globą, įvaikinimą, GIMK mokymus, kt. Informacija taip pat buvo talpinama specialiai globai ir įvaikinimui sukurtoje interneto svetainėje http://globaivaikinimas.lt; k) 2017-06-26 su Europos socialinio fondo agentūra buvo pasirašyta projekto „Kompleksinių paslaugų šeimai teikimas Vilniaus mieste“ finansavimo sutartis. Per pirmuosius 5 projekto įgyvendinimo mėnesius paslaugas gavo 1003 asmenys/šeimos, viso suteikta 1194 paslaugos.Socialinio darbo skyriaus darbuotojai 2017 m. dirbo su 56 kompleksinės pagalbos atvejais, iš jų 10 atvejų (18 proc.) buvo sėkmingai baigti, t. y. juose pasiekti teigiami pokyčiai, 23 atvejuose (41 proc.) vyksta didesni ar mažesni teigiami pokyčiai, tačiau reikia įdėti dar daug pastangų.</t>
  </si>
  <si>
    <t xml:space="preserve">a) Baigtas statyti 79 butų gyvenamasis namas.
b) Vykdomas 38 socialinių būstų pirkimas skelbiamų derybų būdu. c) Asmenys ir šeimos, įrašyti į eilę socialinio būsto nuomai, informuoti apie būsto nuomos ar išperkamosios būsto nuomos mokesčių dalies kompensacijų teikimą.
</t>
  </si>
  <si>
    <t>a) Vykdoma nuolat. SĮ "Vilniaus miesto būstas" sutartis atnaujina pagal poreikį. 2017 m. nuomos sutartyje įtvirtinta griežtesnė nuomininkų atsakomybė už nuomojamas patalpas.  b) 2017 m. sumažėjo butų remonto kaina, palyginus su 2016 m.</t>
  </si>
  <si>
    <t xml:space="preserve">a) Vykdoma nuolat. SĮ "Vilniaus miesto būstas" sutartis atnaujina pagal poreikį. 2017 m. SĮ "Vilniaus miesto būstas" su nuomininkais pasirašė 420 sutarčių, iš kurių 111 sutarčių sudarytos su naujais nuomininkais (70 eilės tvarka išnuomotų būstų,  38  – ne eilės tvarka, 3 – naujos terminuotos socialinio būsto nuomos sutartys), visos kitos atnaujintos sutartys su buvusiais būsto nuomininkais. Be to, Vilniaus miesto savivaldybės tarybos 2017-03-15 sprendimu Nr. 1-847 patvirtintos Vilniaus miesto savivaldybės būsto ir socialinio būsto terminuotos ir neterminuotos sutarties formos, kuriose įtvirtinta griežtesnė nuomininkų atsakomybė už naudojimąsi Vilniaus miesto savivladybei nuosavybės teise priklausančiomis patalpomis.  2017 metais buvo suremontuoti 4021,81 kv. m  bendro ploto 114 laisvų būstų. </t>
  </si>
  <si>
    <t>Skaityti veiksmo 1.6.2.6 rezultato aprašymą.</t>
  </si>
  <si>
    <t>Skaityti veiksmo 2.3.1.5 rezultato aprašymą.</t>
  </si>
  <si>
    <t>1. Jaunimo reikalų skyrius teikia pasiūlymus Vidaus reikalų ministerijai dėl jaunimo politikos pagrindų įstatymo, Jaunimo reikalų koordinatoriaus pareigybės aprašymo, neformaliuoju būdu įgytų kompetencijų pripažinimo.
2. Bendras projektas su Vilniaus jaunimo organizacijų sąjunga “Jaunimo inkubatorius”; Bendra Vilniaus mokinių savivaldų plėtros programa su Lietuvos moksleivių sąjunga.
3. Kuriamos naujos teisinio reguliavimo nuostatos, kurios didins neformaliojo ugdymo prieinamumą jauniems žmonėms: pakeistas mokesčių už ugdymą tvarka sudaranti sąlygas socialinės paramos ir pašalpos gavėjams lankyti užsiėmimus nemokamai; pakeista priėmimo į neformaliojo ugdymo įstaigas tvarka.</t>
  </si>
  <si>
    <t xml:space="preserve">a) Visi gyvenamojo namo statybos darbai užbaigti.  Statybos užbaigimo aktas išduotas 2017-09-25.                             b) Vilniaus miesto savivaldybės taryba 2017 m. birželio 28 d. sprendimu Nr. 1-1020 patvirtino socialinių būstų pirkimo skelbiamų derybų būdu sąlygas bei vertinimo kriterijus. Negavus pasiūlymų, socialinio būsto pirkimo skelbiamų derybų būdu komisija pratęsė paraiškų pateikimo terminą iki 2017 m. spalio 16 d. Tą dieną vykusiame socialinio būsto pirkimo komisijos posėdyje išnagrinėtos 5 gautos paraiškos. Paraiškos buvo atmestos, nes neatitiko Vilniaus miesto savivaldybės tarybos patvirtintų pirkimų sąlygų.                                                                                        c) SĮ „Vilniaus miesto būstas 2017 m. 4 kartus teikė asmenims ir šeimoms, turinčioms teisę į paramą būstui išsinuomoti, pasiūlymus pasinaudoti būsto nuomos ar išperkamosios būsto nuomos mokesčių dalies kompensacija (toliau – Kompensacija). 2016 m. Kompensacija pasinaudojo 326 asmenys ir jų (Kompensacijų) buvo išmokėta 118 264,00 Eur. 2017 m. Kompensacija pasinaudojo 735 asmenys ir išmokėta kompensacijų suma sudaro 380 063,30 Eur.                            </t>
  </si>
  <si>
    <t>Skaityti veiksmo 3.1.1.7. rezultato aprašymą.</t>
  </si>
  <si>
    <t>Parengta Vilniaus miesto tikslinių teritorijų integruotos plėtros galimybių studija (III – ojo etapo) ir Vilniaus miesto 2010-2020 m. strateginio plano atnaujinimui reikalingi dokumentai.</t>
  </si>
  <si>
    <t xml:space="preserve">Vykdytas projekto „Daugiafunkcis sveikatinimo, ugdymo, švietimo, kultūros ir užimtumo skatinimo kompleksas“ konkursas koncesijai suteikti.
Rengtos projekto „Daugiafunkcio Lazdynų sveikatinimo centro įkūrimas“ konkurso koncesijai suteikti sąlygos.
</t>
  </si>
  <si>
    <t>Skaityti veiksmo 2.1.2.2. rezultato aprašymą.</t>
  </si>
  <si>
    <t>Atlikus teisės aktų ir Vilniaus miesto bendrojo plano analizę, identifikuotos teritorijos (gamybai ir sandėliavimui), tinkamos plyno lauko investicijoms. 
Rezultate buvo identifikuotos keturios teritorijos: Kuprioniškės šalia Vilniaus oro uosto, Vismaliukų investicinė zona prie Kairėnų, Vilniaus logistikos centras prie Vaidotų geležinkelio stoties ir privati NT vystytojo teritorija „Vilniaus industrinis parkas“.</t>
  </si>
  <si>
    <t>Kiekviena teritorija turėjo savo problematiką, kurioms buvo pasiūlyti tolimesni veiksmai. Veiksmų įgyvendinimas kartu su partneriais numatytas 2018 m. Buvo pastebėta, kad dviejų Vilniaus mieste įsteigtų investicinių zonų veikimas negalimas dėl teisinės problematikos, kai teritoriją valdantis operatorius negali subnuomoti žemės ateinančioms plyno lauko investicijoms. Buvo pasiūlytas sprendimas steigti investicinių teritorijų vietose pramonės parkus pagal LR Investicijų įstatymą, kas padėtų išspręsti teisinės subnuomos problemas. Vilniaus miesto savivaldybės Taryba pritarė abiejų parkų steigimo inicijavimui. Toliau planuojamas kitų sąlygų įgyvendinimas pramonės parkų steigimui.</t>
  </si>
  <si>
    <t>Skaityti veiksmo 2.1.2.3. rezultato aprašymą.</t>
  </si>
  <si>
    <t xml:space="preserve">Programa ,,Viešieji darbai“ panaikinti. Užimtumo klausimai perduoti Socialinių reikalų departamentui pagal 2017-04-28  tarnybinį raštą  Nr. A121-9258/17(2.1.19-TR3) "Dėl departamentų funkcijų perskirstymo ir valstybės asignavimų perkėlimo, susijusio su Lietuvos respublikos užimtumo įstatymo pasikeitimu"  </t>
  </si>
  <si>
    <t>16 programa, Lietuvos biudžeto lėšos (SADM)</t>
  </si>
  <si>
    <t>Nebuvo vykdomi dėl lėšų stokos</t>
  </si>
  <si>
    <t>Skaityti 1.6.2.2. veiksmo rezultato aprašymą</t>
  </si>
  <si>
    <t>Skaityti 1.6.2.3. veiksmo rezultato aprašymą</t>
  </si>
  <si>
    <t>Koordinuoti ir planuoti seniūnijos teritorijos tvarkymo darbai, teiktos paraiškos ir siūlymai dėl teritorijos tvarkymo darbų organizavimo, finansavimo klausimais (pagal seniūnijos veiklos programą):</t>
  </si>
  <si>
    <t>Plėtotas kūrybinių industrijų sektorius</t>
  </si>
  <si>
    <t>Skaityti veiksmo 1.4.2.4. rezultato aprašymą</t>
  </si>
  <si>
    <t>Gerinama kultūros sektoriaus kokybė ir darbuotojų gebėjimai</t>
  </si>
  <si>
    <t>2017 metais atgaivinta idėja atnaujinti bėgimui, slidinėjimui, biatlonui, dviračių sportui tinkamą trasą Sapieginėje.</t>
  </si>
  <si>
    <t>Skaityti veiksmo 1.5.4.2. rezultato aprašymą</t>
  </si>
  <si>
    <t>Skaityti veiksmo 1.5.4.3. rezultato aprašymą</t>
  </si>
  <si>
    <t>2016 metais atnaujinta 18, 2017 metais - 28 aikštelės prie ugdymo įstaigų ir viešosiose erdvėse.</t>
  </si>
  <si>
    <t>2016-2017 m. atnaujinta beveik 20 aikštelių prie mokyklų, 2018 m. vyksta 12 ugdymo įstaigų stadionų natūralios vejos dangų atnaujinimas</t>
  </si>
  <si>
    <t>Baigiamas statyti Fabijoniškių baseinas</t>
  </si>
  <si>
    <t>Vyksta stadionų ir aikštynų įrengimo darbai</t>
  </si>
  <si>
    <t>Konkursai vyksta kiekvienais metais</t>
  </si>
  <si>
    <t>Vyksta darbai</t>
  </si>
  <si>
    <t xml:space="preserve">a) Mažinti automobilių stovėjimo vietų skaičių senamiesčio teritorijoje, kuriant daugiaaukščių aikštelių sistemą jo prieigose, mažinant stovinčių automobilių skaičių senamiesčio gatvėse [2010–2016 m.] ir inicijuoti teisės aktų pakeitimus, įgalinančius riboti automobilių stovėjimo vietų senamiestyje plėtrą;
b) Riboti tranzitinį ir mažinti bendrą transporto eismą Senamiestyje, didinant automobilių stovėjimo kainas, apmokestinant tranzitinį važiavimą ir mažinant parkavimo vietų skaičių [2010–2020 m.];
c) Sukurti Senamiesčio visuomeninio transporto sistemą [2015–2020 m.].
</t>
  </si>
  <si>
    <t>1.6.2.</t>
  </si>
  <si>
    <t xml:space="preserve">UŽDAVINYS. Skatinti ir ugdyti gyventojų bendruomeniškumą (Seniūnijos)    </t>
  </si>
  <si>
    <t>Darbai nebuvo vykdomi, numatyta 2018-2020 m.pagal ES finansavimo 2014-2020 m. programą ir pasirašytas sutartis su APVA.</t>
  </si>
  <si>
    <t>Modernizuoti ir pertvarkyti vandentiekio ir nuotekų energetinį ūkį: 
a) Renovuoti vandentiekio tinklus, pakeisti uždaromąją armatūrą ir gaisrinius hidrantus [2010–2020 m.];
b) Naikinti vandentiekos kolonėles ir nuotekų išsėmimo duobes [2011–2020 m.];
c) Naikinti vandens vežiojimo taškus [2013–2020 m.];
d) Renovuoti nuotekų tinklą (pirmiausia senuosiuose mikrorajonuose) [2010–2020 m.];
e) Rekonstruoti nuotekų diukerius [2011–2020 m.];
f) Rekonstruoti nuotekų siurblines [2010–2020 m.].</t>
  </si>
  <si>
    <t xml:space="preserve">a) Vykdyti Vilniaus miesto savivaldybės bendrojo ugdymo tinklo stebėseną ir tobulinti ją atsižvelgiant į gyventojų švietimo poreikius, mokinių skaičiaus dinamiką, užtikrinant lanksčią mokyklų pasirinkimo tvarką
b) Tobulinti mokyklų valdymą, sukurti mokyklų veiklos priežiūros sitemą
c) Stiprinti bendrojo ugdymo mokyklų savarankiškumą
</t>
  </si>
  <si>
    <t xml:space="preserve">a) Steigti ikimokyklines ugdymo įstaigas, jų filialus.
b) Tikslingai panaudoti esamas įstaigų patalpas naujų grupių įrengimui
c) statyti modulinius darželius
d) Optimizuoti ikimokyklinio ugdymo įstaigų tinklą (įstaigų turinčių po 2-4-6 grupes sujungimas)
</t>
  </si>
  <si>
    <t xml:space="preserve">a) Didinti Savivaldybės butų fondą, įsigyjant butus arba statant namus.
b) Viešinti informaciją apie būsto nuomos ar išperkamosios būsto nuomos mokesčių dalies kompensacijų teikimą ir skatinti ilgalaikės būsto nuomos rinkos atsiradimą, bendradarbiaujant su privačiu sektoriumi.
</t>
  </si>
  <si>
    <t>Skaityti veiksmo 1.5.4.1. rezultato aprašymą</t>
  </si>
  <si>
    <t xml:space="preserve">Iki 2020 metų bus įgyvendinta: a)Vilnios pakrančių tvarkymas Pietinėje tikslinėje teritorijoje, įrengiant reikiamą rekreacinę infrastruktūrą, dviračių, pėsčiųjų takus, pėsčiųjų tiltą.
b) Centrinės gatvės – bulvaro su rekreacine įranga įrengimas Paplaujos rajone.
c)Viešųjų erdvių tvarkymas Pietinėje tikslinėje teritorijoje prie rekonstruojamų Aukštaičių, Paupio ir Drujos gatvių.
d) Magistralinio vandentiekio ir buitinių nuotekų kolektoriaus Aukštaičių g.  rekonstrukcija" ir Diukerio per upę Paplaujos g. rekonstrukcija.
e)Aukštaičių g. įrengimas ir įvažiavimo į Drujos g. ir Paupio g. rekonstravimas.
</t>
  </si>
  <si>
    <t xml:space="preserve">Vykdyta aktyvi veikla siekiant Vilniaus konkurencingumo didinimo: miesto žinomumo didinimas; tarptautinis miesto pasiekiamumas; konferencijų turizmo skatinimas; turistinio Vilniaus patrauklumo didinimas.
</t>
  </si>
  <si>
    <t>Skaityti veiksmo 2.41.1. rezultato aprašymą</t>
  </si>
  <si>
    <t>Nustatytos naujos tarptautinio bendradarbiavimo kryptys ir tikslai, atsižvelgiant į esamus miesto prioritetus ir poreikius, bei sektinus atskirų sričių pavyzdžius konkrečiose valstybėse.</t>
  </si>
  <si>
    <t>a) Parengti šių teritorijų planavimo dokumentus ar plėtos projektinius pasiūlymus: oro uostas, geležinkelio ir autobusų stotys ir jų prieigos, įvažiavimai į miestą.</t>
  </si>
  <si>
    <t>Norint apsaugoti bendruomenei skirtas viešąsias erdves ir želdynus buvo parengti ir priimti du svarbūs Tarybos sprendimai  - dėl Neries pakrančių viešųjų erdvių ir dėl viešųjų erdvių daugiabučių rajonuose pripažinimo svarbiais vietos bendruomenei. 
Vingio parko atgimimas - atnaujinta 7 km takų danga ir
apšvietimu, atidaryta grilių zona bei daug žalesnėmis erdvėmis – vien pernai parke pasodinta daugiau kaip 2000 medžių. Žaliųjų ežerų paplūdimyje rekonstruoti visi trys mediniai tiltai, įrengti nauji suolai, sutvarkyta aplinka. Pradėta tvarkyti Neries senvagės teritorija nuo Upės iki Ozo gatvės</t>
  </si>
  <si>
    <t>Bendrajame plane numatomas tolesnis lokalių centrų plėtojimas tikslinėse miesto zonose - Ukmergės g., Pilaitės per. kryptimi ir Kalnėnų rajonas.</t>
  </si>
  <si>
    <t xml:space="preserve">Įvykdytas
</t>
  </si>
  <si>
    <t>Skaityti veiksmo 3.2.1.6. rezultato aprašymą.</t>
  </si>
  <si>
    <t xml:space="preserve">Skaityti veiksmo 3.2.2.2 rezultato aprašymą. Atlikta:DG – katilo degiklių rekonstrukcija; RC − katilo dūmų recirkuliacijos į kūryklą sistema; SNCR − selektyvinė ne katalitinė NOx mažinimo sistema (angl. selective non-catalytic reduction)
 </t>
  </si>
  <si>
    <t>Vykdoma sistemos priežiūra ir palaikymas
Posėdžių transliacijos Youtube.com HD formatu, gyventojai gali išreikšti nuomonę svarstomais klausimais realiu laiku, interaktyvus tarybos narių pavardžių transliavimas, modernizuota balso įrašymo įranga.</t>
  </si>
  <si>
    <t>07 programa</t>
  </si>
  <si>
    <t xml:space="preserve">07 programa  </t>
  </si>
  <si>
    <t>01 programa</t>
  </si>
  <si>
    <t>04 programa</t>
  </si>
  <si>
    <t>02 programa</t>
  </si>
  <si>
    <t>05 programa</t>
  </si>
  <si>
    <t>09 programa</t>
  </si>
  <si>
    <t>17 programa</t>
  </si>
  <si>
    <t>08 programa</t>
  </si>
  <si>
    <t>09 programa ir 10 programa</t>
  </si>
  <si>
    <t xml:space="preserve">Vyko tokios šventės, kaip: Balsių bendruomenės šventė „Čia ir dabar“, „Užupio Respublikos Nepriklausomybės jubiliejinė 20-oji šventė“, Čiurlionio trikampio bendruomenės surengtos Naujamiesčio Kalėdos ir kiti renginiai. </t>
  </si>
  <si>
    <t xml:space="preserve">1. Darbo su jaunimu gatvėje komandų skaičius -2.
2. Kas ketvirtį renkami duomenys apie niekur nedirbantį ir nesimokantį jaunimą. Skelbiamas jaunimo programų konkursas, kurio vienas iš tikslų įtraukti mažiau motyvuotą ir (ar) mažiau galimybių turintį jaunimą.
3. Esamų atvirų jaunimo centrų ir erdvių veiklos tęstinumo užtikrinimas (7)
</t>
  </si>
  <si>
    <t>Nebuvo vykdoma, nes nenustatytas poreikis.</t>
  </si>
  <si>
    <t xml:space="preserve">2016 m. pabaigoje įvyko stadiono Grigiškėse nuomos konkursas, jo laimėtojas per 36 mėn. turi pastatyti objektą. Lietuvos beisbolo federacija siekia sudaryti 25 m. sutartį dėl aikštės Jamonto parke įrengimo. Stadiono Kaukysos g. nuomos sutartis teismo sprendimu nutraukta, bus skelbiamas naujas konkursas </t>
  </si>
  <si>
    <t>Įrengti FIFA standartus atitinkančių matmenų aikštynai prie Sirokomlės, Fabijoniškių, Senvagės mokyklų. 2018 metais atnaujinami Vilniaus Minties gimnazijos, Vilniaus Taikos progimnazijos, Vilniaus Jeruzalės progimnazijos, Vilniaus Žemynos progimnazijos, Vilniaus Radvilų gimnazijos, Vilniaus Emilijos Pliaterytės progimnazijos, Vilniaus Šv. Kristoforo gimnazijos, Vilniaus Žaros gimnazijos, Vilniaus Vytės Nemunėlio pradinės mokyklos, Vilniaus Salininkų  gimnazijos, Vilniaus Martyno Mažvydo progimnazijos futbolo aikščių dangos, bėgimo takai ir apšvietimas.</t>
  </si>
  <si>
    <t>Kultūros paveldo objektas Trakų Vokės dvaro sodyba ir teritorija naudota kultūros renginiams.</t>
  </si>
  <si>
    <t xml:space="preserve">Įsivertinus finansinius įsipareigojimus nuspręsta nesiekti pirmininkavimo </t>
  </si>
  <si>
    <t>Atliktas atsinaujinančių išteklių energijos naudojimo potencialo Vilniaus miesto savivaldybės teritorijoje įvertinimas. Patvirtintas atsinaujinančių energijos išteklių veiklos planas.</t>
  </si>
  <si>
    <t>a) Įrengtos naujos VT eismo juostos. b) teikiami siūlymai parengtam specialiajam  planui  tikslinti, dalyvavimas Darnaus judumo plano darbo grupėse</t>
  </si>
  <si>
    <t>a) Įdiegti esamoms transporto rūšims greitojo eismo maršrutinį tinklą, panaudojant esamas ir formuojant naujas VT eismo juostas, įgyvendinant prioritetines eismo sąlygas sankryžose;
b) Parengti Vilniaus miesto judumo planą, nustatant susisiekimo sistemos plėtros gaires ir išanalizuojant skirtingų transporto rūšių integracijos galimybes; 
c) Pradėti įgyvendinti naujos greitojo susisiekimo (atskiro arba dalinio eismo pirmumo) VT rūšies įvedimą į miesto VT sistemą, esant ekonominiam pagrindimui ir BP pakeitimui (jeigu to reikia).</t>
  </si>
  <si>
    <t>a) Informacinių registrų sukūrimas ir įdiegimas;
b) Informacinių sistemų, palengvinančių sudaryti gyventojų, siekiančių gauti paramą, eiles, padedančių viešinti sąrašus, diegimas;
c) Teikiamų socialinių paslaugų elektrizavimas;
d) Elektrizuotų socialinių paslaugų teikimo brandos lygio didinimas.</t>
  </si>
  <si>
    <t>a) Modernizuoti vieningą atsikaitymo sistemą miesto (vietinio, priemiestinio) maršrutuose, nepriklausomai nuo transporto rūšies [2010–2020 m.]; 
b) Diegti intelektualias transporto valdymo sistemas (vežėjų stebėsena, transporto valdymas, eismo valdymas, kt.) [2016–2020 m.].</t>
  </si>
  <si>
    <t>Planuojami projektai derinami su kitomis institucijomis.
a) sukurta galimybė trečiųjų šalių platformoms integruotis su m-ticket sistema (planuoti maršrutus, pirkti bilietus ir t.t.)
b) naujuose privačiuose vežėjuose įdiegta eismo keleivių skaičiavimo sistema</t>
  </si>
  <si>
    <t>Elektroninių paslaugų sistemos diegimas ir plėtra Vilniaus mieste:
a) Teikiamų paslaugų perkėlimas į aukštesnį brandos lygį;
b) Naujų paslaugų sukūrimas ir elektrizavimas.</t>
  </si>
  <si>
    <t>Metai: 2018</t>
  </si>
  <si>
    <t xml:space="preserve">a) įgyvendinta Vilniaus miesto didžiųjų festivalių: Vilniaus festivalis, Sirenos, Gaida, Naujasis Baltijos šokis, Kino pavasaris, Vilnius mama jazz, Vilnius jazz, Banchetto musicale programa, festivalių vykdymui pritrauktas finansavimas iš privačių rėmėjų, valstybės lėšos. 
b) miesto įvaizdžio renginiai skelbiami www.http://www.vilnius-events.lt ir kiekvienais metais atnaujinami. Atnaujintą informaciją 2018 m. užsienio rinkose reklamavo ir viešino VšĮ "GO Vilnius".
c) buvo vykdomos – Kaziuko mugė, Valstybinių švenčių paminėjimo renginiai, tarptautinis folkloro festivalis „Skamba skamba kankliai“, „Sostinės dienos“, Kalėdos sostinėje.                                                                                                                                                                                         d) tęsiami projekto "Vilnius - Europos kultūros sostinė 2009" tęstiniai renginiai - "Gatvės muzikos diena" ir "Kultūros naktis".                                                                                                                                            e) 2018 m. toliau įgyvendinama nauja Atminties kultūros puoselėjimo programa, tęsiamas interaktyvus projektas "Vilniečio pasas". </t>
  </si>
  <si>
    <t>1) Vilniaus m. sav. centrinė biblioteka vykdė projektus, skirtus naujų paslaugų bibliotekų bendruomenėms kūrimui, sociokultūrinius, bendruomenių telkimo projektus (per 2018 m. įvyko 746 įvairūs renginiai, kuriuose apsilankė daugiau nei 26 tūkst. lankytojų);
2) Tęstiniame projekte "Literatūros lobių s@loje“ buvo vykdomi virtualūs literatūriniai-biblioterapiniai skaitymai/ diskusijos, nuotoliniu būdu naudojant jau sukurtos biblioterapinės pokalbių svetainės platformą. 2018 m. kartu su biblioteka į projektą įsitraukė Plungės miesto viešosios bibliotekos, bei „Visų Šventųjų šeimos paramos centro“ tikslinės grupės. Viso projekte dalyvavo 60 dalyvių: vaikų ir jų suaugusių šeimų narių.  
3) Bibliotekos vaikų ir jaunimo dienos centro grupė (VMSCB Naujosios Vilnios biblioteka) bei darbuotojų komanda drauge su Vilniaus universiteto Komunikacijos fakulteto bei Boras universiteto (Švedija) mokslininkais dalyvavo projekte „KomiksLaB – Komiksai Lietuvos bibliotekose skaitmeninei atskirčiai mažinti“, kurio metu buvo vykdomi paauglių skaitmeninio raštingumo užsiėmimai, siekiant sukurti skaitmeninio ugdymo programos metodiką.  
4) Biblioteka projekto "Vilnius GO" trečiojo etapo metu atnaujino mobiliąją aplikaciją "VilniusGO", buvo įdiegta naujų funkcijų, papildyta naujais objektais, programėlėje esanti informacija išversta į anglų, lenkų ir rusų kalbas, todėl programėle dabar jau patogu naudotis ir Vilniaus svečiams.  
5) Projekto "Šeimos IQ" vykdymo metu sukurta programa, kuri bibliotekoje telkė šeimas, buvo organizuojamas kokybiškas šeimų laisvalaikis, paremtas kūrybiškumo ir savairaiškos ugdymu, ugdomi sąmoningos tėvystės įgūdžiai.  
6) 2018 m. vasarą buvo vykdomi 3 vaikų užimtumo projektai:  vaikų dienos stovykla "Skaityk! Pažink! Tobulėk!" Grigiškių bendruomenės vaikams, „Būk sveikas ir laimingas 2“ Naujosios Vilnios bendruomenės vaikams bei „Vasaros skaitymai“ Lazdynų mikrorajono bendruomenės vaikams. Projektų metu organizuoti neformalaus ugdymo ir laisvalaikio užsiėmimai, kūrybinės dirbtuvės, projektų dalyviai keliavo po Vilnių ir jo apylinkes. 
7) Projekto „Atrask savo Vilnių“ vykdymo metu vaikai buvo telkiami bibliotekoje kūrybinių įgūdžių lavinimui, pilietiškumo ugdymui, laisvalaikio užimtumui, tobulino skaitymo įgūdžius, kūrybinį teksto suvokimą, naują požiūrį į save, supančią aplinką ir istoriją, mokėsi diskutuoti ir kūrybiškai bendrauti su draugais ir vyresniais šeimos nariais (programa vaikams ir tėvams šeštadieniais).                                 
8) Teikiamos psichologinės ir sociokultūrinės paslaugos dienos centro "Mūsų nameliai" lankytojams ir jų šeimos nariams; 
9) 2018 m. Naujosios Vilnios bibliotekoje atidarytas multisensorinis kambarys, kuriame vykdoma programa šeimai „Augti ir auginti“, skirta tėvų ir vaikų bendravimui, padedant psichoterapeutei ir psichologei-edukatorei. Programa vykdoma pasitelkus multisensorines priemones. 
10) 2018 m. vasarą biblioteka kaip projekto partneris dalyvavo vasaros skaityklos „Vilnius skaito“ veikloje, kai netradicinėje erdvėje vilniečiams ir miesto svečiams buvo sudaryta galimybė skaityti, gauti informacijos apie naujausias knygas, dalyvauti literatūriniuose renginiuose.</t>
  </si>
  <si>
    <t>a) 2018 m. bendradarbiauta su LR Ūkio ministerija, LR Kultūros ministerija, Nacionaline kūrybinių industrijų asociacija, Lietuvos kultūros politikos institutu, VšĮ Ateities visuomenės institutu, Vilniaus Gedimino technikos universiteto kūrybinių industrijų fakultetu, Vilniaus dailės akademija. Rengti pristatymai užsienio miestų partneriams, susitikimai Vilniau kūrybinių industrijų sektoriaus atstovams.
b) 2018 m. buvo patvirtintas Kultūros rėmimo programų projektų konkursas su Kūrybinių industrijų rėmimo programa.
c) 2018 m. buvo įgyvendintas kūrybinių industrijų plėtros projektas, finansuojamas ES lėšomis "Bendradarbiavimas su kūrybinėmis laboratorijomis ir centrais, skatinant kūrybines inovacijas".
d) 2018 metais buvo parengta Gerosios praktikos pavyzdžių analizė.
e) 2018 metais buvo parengta Kūrybinių industrijų sektoriaus-Kūrybinių laboratorijų ir centrų finansavimo apžvalga.
f) 2018 m. buvo suorganizuotas ES ekspertų ir partnerių susitikimas Vilniuje. 2018 m. buvo dalyvauta kūrybinių laboratorijų ir centrų tarptautiniuose renginiuose Bratislavoje, Birmingeme, Kranyje ir Romoje. 2018 m. paremti kūrybinių industrijų projektai: "ART VILNIUS", tarptautinė Vilniaus knygų mugė.</t>
  </si>
  <si>
    <t>a) vyko visi suplanuoti Valstybės švenčių ir tradiciniai miesto renginiai. Surengti renginiai minint Lietuvos Valstybės atkūrimo dieną, Lietuvos Nepriklausomybės atkūrimo dieną kiti tradiciniai miesto renginiai.
b) tęstinumas užtikrinamas, visi anksčiau vykę ir 2018 metams suplanuoti etninės kultūros renginiai įvyko – tarptautinis folkloro festivalis „Skamba skamba kankliai“, pavasario ir rudens lygiadienių šventės, Užgavėnių, Žolynų turgus, Tautų mugė ir kiti tęstiniai projektai.
c) bendradarbiaujant su Vilniaus miesto turizmo industrijos atstovais, gidais, fotografais, verslininkais 2018 m. sukurtas "Modernaus Vilniaus gidas“ (gide pristatomi objektai, renginiai, kuriems finansavimas skiriamas iš 9 programos).                                                                                                                                    c) ir d) mėgėjų meno kolektyvų vadovams skiriamos stipendijos pasiruošimui 2018 m. Dainų šventei; finansuotos Dainų šventės veiklos ir renginiai; skatinant meno mėgėjų kolektyvų veiklą surengtas tradicinis Vilniaus miesto tautinių dainų ir šokių ansamblių koncertas, skirtas Lietuvos Valstybės atkūrimo dienai paminėti.</t>
  </si>
  <si>
    <t>a) Finansuota Žydų informacijos ir kultūros centro, puoselėjančio ir skleidžiančio žydų kūlturą, veikla. Finansuoti Grigiškių, Naujosios Vilnios, Kirtimų ir Vilniaus kultūros centrai, kuriuose veikia tautinių bendrijų dainų ir šokių kolektyvai, teatrai ir vykdomi projektai, skirti tautinėms bendrijoms.  Remti ir globoti festivaliai "Pokrovskije kolokola", "Rusų kultūros dienos" renginys. 2016-04-19 Tarybos sprendimu Nr. 1-410 patvirtinta Vilniaus (Kirtimų) romų taboro bendruomenės integracijos į visuomenę 2016-2019 metų programa, kurią vykdant Kirtimų kultūros centre vyko renginiai skirti romų integracijai.                                                                   b) 2018 m. jau antrą kartą per Kultūros ir bendruomenių rėmimo programų projektų konkursą finansuoti tautinių bendrijų projektai (tam sukurtose naujose programose): 25 tautinių bendrijų projektai.</t>
  </si>
  <si>
    <t>Savivaldybė yra tarptautinės Vilniaus knygų mugės partnerė. Kultūros skyriaus kuruojamos įstaigos vykdo knygų sklaidos projektus. Vilniaus miesto savivaldybė bendradarbiauja su UNESCO, Lietuvos leidėjų asociacija bei Nacionaline M. Mažvydo biblioteka dėl paraiškos rengimo projektui “Vilnius – 2022(23) m. Pasaulio knygų sostinė”.</t>
  </si>
  <si>
    <t>a) Vilniaus miesto savivaldybė, kaip partnerė, dalyvavo organizuojant kasmetinę tarptautinę (jau XIX-ąją) Vilniaus knygų mugę 2018 m. vasario 22-25 d. Sukurta ir 2018 m. savo veiklą vykdė darbo grupė dėl pasiruošimo teikti paraiškas, siekiant gauti UNESCO literatūros miesto statusą ir Pasaulio knygų sostinės statusą 2022 arba 2023 m.
b) biblioterapijos, edukacinės knygrišystės, knygnešių istorijos, knygos ir skaitymo propagavimo programas organizuoja ir įgyvendina Vilniaus miesto savivaldybės įsteigtos kultūros įstaigos pagal savo veiklos planus (Vilniaus miesto sav. centrinės bibliotekos projektai: „Literatūros lobių s@loje“, „Atrask savo Vilnių", Skaityk! Pažink! Tobulėk!", „Būk sveikas ir laimingas 2“, „Vasaros skaitymai“ ). 3 viešosios bibliotekos (Šeškinės, Grigiškių, Lazdynų) savanoriškai neša skaitytojams knygas į namus (senjorams, neįgaliesiems) - atlieka šiuolaikinių knygnešių funkciją. 2018 m. vasarą biblioteka kaip projekto partneris dalyvavo vasaros skaityklos „Vilnius skaito“ veikloje, kai netradicinėje erdvėje vilniečiams ir miesto svečiams buvo sudaryta galimybė skaityti, gauti informacijos apie naujausias knygas, dalyvauti literatūriniuose renginiuose.</t>
  </si>
  <si>
    <t>1.5.2.2.</t>
  </si>
  <si>
    <t>a) Remti kultūrines iniciatyvas, skatinančias socialinės rizikos grupių integravimąsi į bendruomenę;
b) Skatinti Vilniaus kultūros įstaigas, bendruomenes, visuomenines organizacijas dalyvauti socialinės rizikos grupių integracijoje į bendruomenes.</t>
  </si>
  <si>
    <t>Vykdytas Kultūros rėmimo programų projektų konkursas, kurio metu buvo vykdytos ir remiamos a, b punktuose numatytos veiklos. Šiuos projektus taip pat įgyvendino Kultūros skyriaus koordinuojamos įstaigos pagal savo 2018 m. veiklos planus (bibliotekų, kultūros centrų projektai).</t>
  </si>
  <si>
    <t>a) Vilniaus miesto savivaldybės atstovai nuolat dalyvauja LR Prezidentės dekretu sudarytoje komisijoje „Lietuvos Respublikos švenčių dienų minėjimo organizavimo komisija“. Komisijos veiklos tikslas – patvirtinti švenčių dienų minėjimo programas, inicijuoti ir koordinuoti švenčių dienų, atmintinų dienų paminėjimą, formuojant tradicijas. Taip pat 2018 m. bendradarbiauta su LR Ūkio ministerija, LR Kultūros ministerija, Nacionaline kūrybinių industrijų asociacija, Lietuvos kultūros politikos institutu, VšĮ ateities visuomenės institutu, Vilniaus Gedimino technikos universiteto kūrybinių industrijų fakultetu, Vilniaus dailės akademija. Rengti pristatymai užsienio miestų partneriams, susitikimai Vilniau kūrybinių industrijų sektoriaus atstovams.                                                                      b) Savivaldybės Administracija glaudžiai bendradarbiauja su visuomenine kultūros komisija ir vykdydama veiklą atsižvelgia į jos rekomendacijas.                                                                                                                           c) Pagal 2017 m. paskelbtą Konkursas Vilniaus miesto trupės vardui, jį laimėjusios organizacijos 2018 m. organizavo bendruomeninius, edukacinius projektus, pritraukė privačius rėmėjus ir kitus iniciatorius profesionaliųjų scenos menų sklaidai.</t>
  </si>
  <si>
    <t xml:space="preserve">a) Sistemingai stebėti ir vertinti kultūros įstaigų veiklą;
b) Tobulinti kultūros projektų kokybės vertinimo metodiką;
c) Sukurti efektyvią kultūros projektų ir programų atrankos ir finansavimo tvarką.
</t>
  </si>
  <si>
    <t>a) Tobulinant kultūros įstaigų vertinimo sistemą, 2018 m. buvo naudojamos 2017 m. atnaujintos vieningos metinių veiklos ataskaitų ir veiklos planų formos, siekiant didesnio įstaigų veiklos palyginimo ir įvertinimo galimybių, veiklą vetinant pamatuojamais rodikliais  b) c) Paraiškas, pateiktas į Kultūros rėmimo programų projektų konkursą, vertina atrinkti ekspertai, atsižvelgdami į konkurso nuostatuose patvirtintus kriterijus. 2018 m. atnaujinti ir išplėsti Kultūros rėmimo programų projektų konkurso nuostatai.</t>
  </si>
  <si>
    <t>a) Tobulinti kultūros specialistų kompetenciją ir gebėjimus;
b) Dalyvauti „Eurocities“, „Les Rencontres“, „Baltmet“, UBC ir kitų tarptautinių organizacijų kultūros darbuotojų patirčių mainų programose;
c) Rengti ir įgyvendinti tarptautinius kultūros sektoriaus kokybės gerinimo ir patirčių mainų projektus.</t>
  </si>
  <si>
    <t>a) 2018 m. 14 darbuotojų tobulino kompetencijas ir gebėjimus Bratislavoje, Birmingeme, Kranyje ir Romoje.                               
b) 2 asmenys dalyvavo EUROCITIES kultūros forume Drezdene ir 2 asmenys dalyvavo EUROCITIES kultūros forume Lisabonoje. 2 asmenys dalyvavo les Rencontres organizacijos susitikime.                                             c) Įgyvendintas ES projektas "Kultūra miestams ir regionams", toliau įgyvendinamas ES projektas "Bendradarbiavimas su kūrybinėmis laboratorijomis ir centrais, skatinant kūrybines inovacijas", pradėtas įgyvendinti projektai "Kūrybiai uostai“.</t>
  </si>
  <si>
    <t>Vyksta Naujosios Vilnios kultūros centro modernizacija</t>
  </si>
  <si>
    <t xml:space="preserve">a) Vykdant kultūros centrų modernizavimo programą, VIP lėšos 2018 m. skirtos tęstiniam Naujosios Vilnios kultūros centrui, kurį planuojama užbaigti 2019 metais. 
b) Kultūros centrai, nutolę nuo miesto centro (Kirtimų KC.  N. Vilnios KC, Grigiškių KC) 2018 m. organizavo kultūros paslaugų teikimą gyventojams, vaikams ir jaunimui, bendruomenėms. 
</t>
  </si>
  <si>
    <t xml:space="preserve">2018 m. sausio 10 d. buvo pasirašytas LR kultūros ministro ir Vilnius m. savivaldybės mero Ketinimų protokolas dėl Nacionalinės koncertų salės paslaugų infrastruktūros sukūrimo Vilniuje, ant Tauro kalno (V. Mykolaičio-Putino g. 5), kartu su Ketinimo protokolu patvirtintas Ketinimų protokolo įgyvendinimo planas 2017-2022 m. 2018 m. kovo 16 d. Kultūros ministerija paskelbė viešąjį pirkimą dėl Nacionalinės koncertų salės paslaugų infrastruktūros sukūrimo Vilniuje programinės, akustinės ir urbanistinės galimybių studijos paslaugų pirkimo. 2018 m. gruodį LR Kultūros ministerijoje buvo pristatyta Nacionalinės koncertų salės ant Tauro kalno Vilniuje, galimybių studija. Pateiktos 3 galimos Nacionalinės koncertų salės valdymo modelio alternatyvos bei rekomendacijos dėl numatomo architektūrinio konkurso. </t>
  </si>
  <si>
    <t>Daugiafunkcio komplekso konkursas baigėsi 2018 m. pavasarį ir jį laimėjo „Axis Industries“ su bendrovėmis „Venetus Capital“, „Kauno arena“ ir architektų įmonėmis „Populous“ bei „Cloud architektai“. 2018 m. pabaigoje baigtos derybos su konkurso laimėtoju.</t>
  </si>
  <si>
    <t>Muziejų ekspozicijos atnaujinamos nuolat, priklausomai nuo pritraukto ir gauto finansavimo, vykdomi edukaciniai, turistiniai projektai ir kita veikla</t>
  </si>
  <si>
    <t xml:space="preserve">a) 2018 m. Vilniaus miesto sav. centrinės biblioteka ir jos filialai veikė optimizuotame tinkle.
b) 1) Renovuotos Gerosios Vilties, Tomo Zano ir Naujosios Vilnios bibliotekos. 2) 2018 m. visos veikiančios Vilniaus miesto savivaldybės bibiotekos yra kompiuterizuotos ir teikė atitinkamas skaitytojų aptarnavimo paslaugas.                   
c) 2018 m., kaip ir kasmet, atnaujintas knygų ir leidinių fondas, papildytas naujausiomis knygomis ir leidiniais.
</t>
  </si>
  <si>
    <t>Per 2018 m.  baigti renovuoti 20 daugiabučiai namai</t>
  </si>
  <si>
    <t xml:space="preserve">Įgyvendinama Tarybos 2013 m. gegužės 15 d. sprendimu Nr. 1-1242 (2015 m. kovo 4 d. Vilniaus miesto savivaldybės tarybos sprendimo Nr. 1-2243 redakcija) patvirtinta Vilniaus miesto savivaldybės energinio efektyvumo didinimo daugiabučiuose namuose programa. 
 </t>
  </si>
  <si>
    <t xml:space="preserve">Įsisteigta 30  daugiabučių namų savininkų bendrijų (iš jų 36 namai), butų ir kitų patalpų savininkai  pasirašė 10 jungtinės veiklos sutarčių, pakeisti 189 namų bendrojo naudojimo objektų administratoriai, 3423  daugiabučių namų paskirti nauji bendrojo naudojimo objektų administratoriai.  Bendrijų steigimui buvo nemokamai pateikti Registrų centro suformuoti 34 daugiabučių namų patalpų savininkų sąrašai.  </t>
  </si>
  <si>
    <t xml:space="preserve">Vilniaus miesto savivaldybės administracija 2018-04-10 raštu Nr.A51-28050/18(3.3.2.2E-EM4) „Dėl teisės aktų, susijusių su daugiabučių namų valdymu, tobulinimo“  pateikė siūlymus dėl teisės aktų tobulinimo, vykdant daugiabučių namų valdytojų (butų ir kitų patalpų savininkų bendrijų, jungtinės veiklos sutartimi įgaliotų asmenų ir Lietuvos Respublikos civilinio kodekso 4.84 straipsnyje nustatyta tvarka paskirtų bendrojo naudojimo objektų administratorių) veiklos, susijusios su įstatymų ir kitų teisės aktų jiems priskirtų funkcijų vykdymu, priežiūrą ir kontrolę.   </t>
  </si>
  <si>
    <t>2018 metais  buvo remontuojamos remontuojami/atnaujinami riedučių parkai Medeinos gatvėje prie prekybos centro Rimi, Upės gatvėje prie Baltojo tilto.</t>
  </si>
  <si>
    <t>Nuolat vykdomas pagrindinių patekimų į miestą Ukmergės g., Galvės g., Molėtų pl., Minsko pl., Lentvario g., Lydos pl. einamasis remontas bei priežiūra, prižiūrimi ir atnaujinami želdiniai, tvarkomi šaligatviai, pėsčiųjų zonos pagrindiniuose įvažiavimuose į miestą. http://www.vilnius.lt/index.php?2982264478</t>
  </si>
  <si>
    <t>Vykdomas</t>
  </si>
  <si>
    <t>1) Grigiškių Fe šalinimas įrengtas 2012 m.; 2) Darbai baigti; 3) Darbai baigti; 4) Darbai baigti; 5) Darbai baigti; 6) Planuojama po 2020 m.; 7) Planuojama po 2020 m.; 8) Vykdomi viešieji pirkimai rangovui išrinkti</t>
  </si>
  <si>
    <t>Darbai bus vykdomi 2019-2020 m.
Efektyvaus UAB „Vilniaus vandenys” valdymo dėka miesto vandens tiekimas ir nuotekų tvarkymas atpigo 32 proc.</t>
  </si>
  <si>
    <t>Vilniaus mieste per 2018 metus pastatyta 35,61 km paviršinių nuotekų tinklų, 1290 šuliniai ir 819 surinkimo šulinėliai. Renovuotas išleistuvas Nr. 1-170-163, esantis Neries upės dešiniajame krante. Atlikti remonto darbai Jasinskio gatvėje esančioje paviršinių nuotekų siurblinėje.</t>
  </si>
  <si>
    <t>a) Tęsiamos Vilniaus m. įmonių darbuotojų apklausos, vykdomos akcijos iš „Biuro į autobusą“, o pagal gautus duomenis   sukoordinuoti patogesni VT eismo tvarkaraščiai.                                               b) Pradėtas bendradarbiavimas su viešojo transporto keleiviais dėl siūlymų, pastebėjimų pateikimo, sudarant sezoninius tvarkaraščius (šiltojo ir šaltojo sezono metu). 
c) Nuolat vykdoma keleivių srautų stebėsena. Automatinės keleivių skaičiavimo įrangos duomenys analizuojami analitinėje platformoje.
d) Intensyviai naudojama analitinė duomenų analizavimo ir rezultatų atvaizdavimo platforma (angl. BI – Business Intelligence), leidžianti greit apdoroti didesnius duomenų kiekius.
e) Viešojo transporto departamento Viešojo transporto organizavimo skyriaus struktūrinis padalinys – Eismo valdymo centras (VT EVC) nuolat kontroliuoja kaip miesto viešojo transporto sistemoje dirbantys vežėjai laikosi nustatytų maršrutų ir eismo tvarkaraščių.
f) 2018-12 vykdyta Keleivių pasitenkinimo apklausa.
g) Nuolat atnaujinama esama informaciją Arcgis Online sistemoje. Viešinant VT infrastruktūrą šioje sistemoje sukurti nauji interaktyvūs skaitmeniniai žemėlapiai.</t>
  </si>
  <si>
    <t xml:space="preserve">a) Įrengta ~0,7 km tik viešajam transportui skirtų juostų, kurių bendras ilgis sudaro 32,9 km.                                              b)2016 m. pasirašyta  sutartis su SĮ "Vilniaus planas"  Darnaus judumo planui rengti. Tęsiamas bendradarbiavimas rengiant planą, teikiamos pastabos. Metų pabaigoje Vilniaus m. Darnaus judumo planas buvo patvirtintas.
c) Vilniaus miestas dalyvauja tokiose akcijose kaip "judumo savaitė",  "diena be automobilio", "Europos dviračių iššūkis", taip siekiant daugiau kalbėti apie judėjimo dviračiais naudą ir privalumus.    
</t>
  </si>
  <si>
    <t>2018 m. rugpjūčio 7 d. Administracijos direktoriaus įsakymu Nr. 30-2661/18(2.1.1E-TD2) patvirtintas naujos redakcijos Privalomų aptarnauti vietinio reguliaraus susisiekimo maršrutų trasų sąrašas</t>
  </si>
  <si>
    <t>a) Išplėstas Renginių vietinio reguliaraus susisiekimo autobusų maršrutų sąrašas, patikslintos nuostatos kas laikoma važiavimu atitinkame maršrute, SĮ „Susisiekimo paslaugos“ pavesta eismo tvarkaraščiuose nurodyti viešojo transporto stoteles, kuriose pradedama ir baigiama vežti keleivius, maršrutus aptarnaujančių transporto priemonių laikinas stovėjimo vietas ir atstumus nuo galustočių, kai galustotės yra per mažos statyti reikiamą transporto priemonių skaičių.                                                                     b) 2018 m. 23-is maršrutus aptarnauja privatus vežėjas 100-u naujų ekologiškų transporto priemonių,  pritaikytų neįgaliųjų pervežimui. UAB "Vilniaus viešasis transportas" įsigyjo 150 naujų ekologiškų transporto priemonių,  pritaikytų neįgaliųjų pervežimui.</t>
  </si>
  <si>
    <t>2018 m. nutiesta ir atnaujinta 20 km dviračių takų, projektuojama per 30 km naujų dviračių jungčių, įrengta 1800 dviračių stovų, 3 informacinės švieslentės, skaičiuojančios ir atvaizduojančios dviratininkų srautus. Taip pat pradėta pėsčiųjų infrastruktūros inventorizacija, atnaujintas pėstiesiems skirtos infrastruktūros kokybės standartas - Susisiekimo pėsčiomis projektų Vilniaus m. savivaldybėje rengimo ir įgyvendinimo rekomendacijos.</t>
  </si>
  <si>
    <t xml:space="preserve">Nutiesta ir atnaujinta 20 km dviračių jungčių - Architektų g., Justiniškių g., Kairėnų g., L.Asanavičiūtės g., Oslo g., Žarijų g., Santaros g., Šeškinės (Dūkštų) skvere ir kitur.
</t>
  </si>
  <si>
    <t>15 programa anton nikitin</t>
  </si>
  <si>
    <t>2018 m. šviesoforais reguliuojamose sankryžose įrengtas 41 garsinis signalas patogesnis silpnaregiams (automatiškai prisitaikantys prie aplinkos triukšmo). Taip pat įrengėme 41 vnt. naujos kartos pėsčiųjų mygtukų, pritaikyti silpnaregių poreikiams (mechaninis mygtukas su vibracija, krypties rodyklė) bei specialiais garsiniais signalais esant draudžiamam šviesoforų signalui.</t>
  </si>
  <si>
    <t>Specialių garsinių signalų ir pėsčiųjų mygtukų plėtra nuolat vykdoma ir toliau pagal išduodamas sąlygas.</t>
  </si>
  <si>
    <t>a) Įgyvendintas Vilniaus miesto savivaldybės administracijos direktoriaus 2018 m. birželio 20 d. įsakymas  Nr. 30-2178/18(2.1.1E-TD2) „Dėl viešųjų elektromobilių įkrovimo prieigų įrengimo ir eksploatavimo Vilniaus miesto savivaldybės viešojoje teritorijoje konkurso organizavimo“, patvirtintas konkurso nugalėtojas.             b) parengta ir Vilniaus miesto savivaldybės tarybos 2018 m.  kovo 16 d. sprendimu Nr. 1409 patvirtinta Vilniaus miesto savivaldybės ekologiško transporto skatinimo strategija</t>
  </si>
  <si>
    <t>a) parinktos vietos 59 elektromobilių krovos prieigoms įrengti: 55 didelės galios, 50 kw, 3 vidutinės galios 22 kw ir vienos ypač didelės galios 272 kw (Vokiečių g., planuojame, kad čia galėtų pasikrauti senamiesčio 89 maršruto planuojami įsigyti elektriniai autobusai).      b) grynųjų elektromobilių vairuotojams suteikta teisė nemokamai parkuotis visose Vilniaus miesto savivaldybės teritorijoje esančiose mokamose parkavimo vietose ir leidžiama važiuoti specialiu elektromobilio ženkliuku pažymėtose viešojo transporto juostose.         </t>
  </si>
  <si>
    <t>Savivaldybė per 2017 - 2018 m. įrengė 518 vaikų įlaipinimo - išlaipinimo "KISS AND RIDE" vietas prie 99 ugdymo įstaigų.
2018 m. nutiesta ir atnaujinta 20 km dviračių takų, projektuojama per 30 km naujų dviračių jungčių, įrengta 1800 dviračių stovų, 3 informacinės švieslentės, skaičiuojančios ir atvaizduojančios dviratininkų srautus. Taip pat pradėta pėsčiųjų infrastruktūros inventorizacija, atnaujintas pėstiesiems skirtos infrastruktūros kokybės standartas - Susisiekimo pėsčiomis projektų Vilniaus m. savivaldybėje rengimo ir įgyvendinimo rekomendacijos.</t>
  </si>
  <si>
    <t>Iš Kelių priežiūros ir plėtros programos lėšų įrengti 668 vnt. gatvių apšvietimo žibintai kartu paklota 21588 m kabelio linijų. Pėsčiųjų perėjų kryptiniu apšvietimu apšviestos 80 pėsčiųjų perėjų.</t>
  </si>
  <si>
    <t>Statybos darbų finansavimas  Iš LR Kelių priežiūros ir plėtros programos.</t>
  </si>
  <si>
    <t>Druska barstomos 68 gatvės, Smėlio druskos mišiniu barstomos 172 (pagrindinis sąrašas)+ 23 (papildomas sąrašas)gatvės, esant poreikiui dar barstomos 127 gatvės, Šlapiomis druskomis barstomos 311 gatvės.   Žiemos metu  dirba 4 druskos barstytuvai, 52 transporto priemonės galinčios barstyti šlapiomis druskomis ir smėlio druskos mišiniu, 5 pakrovėjai sandėliuose, 6 greideriai (su subranga)  ir  9 traktoriai .</t>
  </si>
  <si>
    <t>Skaityti veiksmo 3.3.2.4. rezultato aprašymą.</t>
  </si>
  <si>
    <t>Suremontuota 51km gatvių, išasfaltuota 17 km žvyrkelių, suremontuota 324 kiemų, patiesta 11 km  naujų šaligatvių, suremontuota 9 km šaligatvių.
Įrengta 10930 m pėsčiųjų, dv.takų.</t>
  </si>
  <si>
    <t xml:space="preserve">Vilniaus miesto savivaldybės administracijos direktoriaus 2011-09-30 įsakymu nr. 30-1379 patvirtinta Saugaus eismo programa 2011-2020 metams .                           b) Suformuota 90 iškiliųjų pėsčiųjų perėjų ir kalnelių iš asfaltbetonio, 80 vietų įrengtas kryptinis perėjos apšvietimas, 49-iose vietose greičių mažinimo kalneliai (74 vnt.), 15 vietų įrengtos saugumo salelės (31 vnt.). Prieš rugsėjo 1-ąją, siekiant užtikrinti vaikų, ypač pradinukų, saugumą kelyje, taip pat įrengta 346 vnt. geltonų skydų pėsčiųjų perėjose, 70 geltonų mirksinčių žibintų, 15 vietų įrengti įspėjamieji stulpeliai bei 6 greičio rodymo ženklai.                                        e) paženklinta arba atnaujinta „Apsaugok mane“ ženklu pažymėjo daugiau kaip 240 prie mokyklų esančių pėsčiųjų perėjų. </t>
  </si>
  <si>
    <t>a) Įrengtos 8 naujos šviesoforais reguliuojamos sankryžos: Kalvarijų g. 294, Žirmūnų g. 87, Žirmūnų g. 67, Molėtų pl. – Santaros g., Santaros – Santariškių g., Karaliaučiaus – Vydūno g., Rinktinės – Ceikinių g., Vikingų - Oreivių g.; Atnaujinta šviesoforų eismo valdymo sistema;  b) rekonstruota 30 šviesoforais reguliuojamų sankryžų, kuriose įrengti apsaugoti posūkiai į kairę, apsaugorti pėstieji, nfraraudonųjų spindulių jutikliai bei kita moderni įranga;  c) Įrengtas modernus greičio, raudonos šviesos ir viešojo transporto juostų pažeidimo fiksavimo matuoklis Konstitucijos pr.; Atlikta greičio matuoklių plėtros analizė, patvirtinta jų plėtra;  d) pildoma Vilniaus miesto šviesoforinių sankryžų, bei kitų Eismo valdymo sistemos ir posistemių duomenų bazė, kuri leidžia pagal gedimų rūšį analizuoti visų sankryžų ar posistemių veikimą bei sutrikimus;                                                              e) vykdoma ir analizuojama eismo spūsčių ir transporto srautų stebėsena, atliktas eismo tobulinimas ir modernizavimas eismo sąlygoms pagerinti 34 šviesoforinėse sankryžose. f) įrengtos 8 naujos vaizdo stebėjimo kameros eismo stebėjimui iir reguliavimui, bei saugumui sankryžose padidinti.</t>
  </si>
  <si>
    <t xml:space="preserve">Išplėstas apmokestintų automobilių stovėjimo vietų skaičius nuo 5113 iki 12397; c) Patvirtintas P+R įkainis Taryboje, įrengtos ir pilnai funkcionuoja 3 (trijų) P+R aikštelių automatinio valdymo įranga; d) Parengta automobilių stovėjimo vietų plėtros gyvenamuosiuose rajonuose galimybių studija.                 </t>
  </si>
  <si>
    <r>
      <t xml:space="preserve">a) A. Telyčėno g., P. Rimšos g., Ližiškių g., Trakėnų g., Valonų g., Avižų g., Pagubės g. 41 ir kt. (kiemų teritorija)buvo įrengti Gyvenamosios zonos kelio ženklai.
J. Urbšio, Versmių g. Grūdų, S. Lozoraičio g. buvo įrengti Krovioninių automobilių eismas draudžiamas kelio ženklai </t>
    </r>
    <r>
      <rPr>
        <sz val="9"/>
        <color rgb="FFFF0000"/>
        <rFont val="Tahoma"/>
        <family val="2"/>
        <charset val="186"/>
      </rPr>
      <t xml:space="preserve">                                                                </t>
    </r>
    <r>
      <rPr>
        <sz val="9"/>
        <rFont val="Tahoma"/>
        <family val="2"/>
        <charset val="186"/>
      </rPr>
      <t xml:space="preserve">e) modernios vakuminės gatvių dangos valymo technikos įsigijimas bus vykdomas 2019 metais. </t>
    </r>
  </si>
  <si>
    <t>a) Įrengti krovininio transporto eismą draudžiantys, gyvenamosios zonos kelio ženklai Vilniaus mieste.                                                                                                                                   e)Skaityti veiksmo 3.3.3.5. rezultato aprašymą.</t>
  </si>
  <si>
    <t xml:space="preserve">Rinkodaros ir komunikacijos skyrius </t>
  </si>
  <si>
    <t>Vilniaus miesto ženklo viešinimas Vilniuje vykusių renginių metu, savivaldybės puslapyje vilnius.lt, socialinių tinklų paskyrose bei reklaminiuose plotuose anonsuojant tiek Savivaldybės organizuojamus renginius, tiek prisidedant prie socialinių projektų viešinimo JCDecaux, Clear Channel, Baltijos vaizdinės reklamos, ETN Baltic lauko reklaminiuose stenduose bei videoklipuose ACM ir viešojo transporto ekranuose.</t>
  </si>
  <si>
    <t xml:space="preserve">2018 m. vykdomos Vilniaus miesto savivaldybės rinkodaros kampanijos, kurios kvietė ne tik vilniečius bet ir kitų savivaldybių gyventojus atvykti į sostinę ir sudalyvauti Vilniaus mieste organizuojamuose renginiuose (šimtmečio renginiai, Sostinės dienos, Kalėdų renginiai). </t>
  </si>
  <si>
    <t>Bendradarbiaujant su kitais Savivaldybės padaliniais vykdytas visuomenės informavimas apie Savivaldybės veiklą bei atliktas informacijos monitoringas.</t>
  </si>
  <si>
    <t>2018 metais buvo rengta apie 20 Savivaldybės reklaminių kampanijų (Valstybės šimtmetis, Kaziuko mugė, Pavingiuojam, Tavo kiemas atgyja, Vilnius vaikams, Upė sugrįžta į miestą, Vilnius be draudimų, Registruokis Vilniuje, šimtmečio piknikas, Vilniaus reklamos kampanija Vilnius – The G-spot of Europe, Svetingas miestas, Vilnius - gailestingumo miestas, Basanavičiaus paminklo atidengimas, Kalėdų sostinė, Susitikim prie puodelio kavos!, Aš esu vilnietis, požeminiai konteineriai, naujieji autobusai) daugiau nei 3 tūkstančiuose plakatų ar tentų pakabintų Vilniaus mieste. 
Bendradarbiavimas su mieste vykstančiais sporto, kultūriniais, socialiniais bei moksliniais renginiais ir jų viešinimas.
Darbas su žiniasklaida, monitoringas, pranešimai spaudai. Komunikacija socialiniuose tinkluose.
Krizinių situacijų komunikacijos valdymas.</t>
  </si>
  <si>
    <t xml:space="preserve">a) 1. 2018 metais kartu su AB „Lietuvos draudimas“ ir Vilniaus apskrities vyriausiuoju policijos komisariatu įvykdyta kasmetinė eismo saugumo akcija „Apsaugok mane“: piešiniais ant šaligatvių prie 30 šviesoforu nereguliuojamų perėjų šalia mokyklų atkreiptas vaikų dėmesys į saugaus eismo taisykles kertant gatvę; 2770 vnt. atšvaitinių liemenių su akcijos ir jos dalyvių logotipais išdalinta pradinį ugdymą Vilniaus mieste vykdančioms įstaigoms. 
2. Vadovaujantis Nusikalstamumo prevencijos darbo grupės sprendimais 2018 m. įgyvendintos saugesnės aplinkos kūrimo priemonės pagal nusikalstamumo prevencijos per aplinkos dizainą (CPTED) metodą labiausiai kriminogeninėse Vilniaus mieste vietose, kurios buvo nustatytos bendradarbiaujant su Vilniaus apskrities vyriausiuoju policijos komisariatu (įrengiant arba pagerinant apšvietimą, sutvarkant želdynus): Kareivių ir Kalvarijų gatvių kampas, pėsčiųjų tako nuo Miglos g. 1A iki Siesikų g., pėsčiųjų alėja V. Maciulevičiaus g. 45, 47, 49 nuo viešojo transporto stotelės link mokyklos stadiono, pėsčiųjų takas nuo Paberžės g. 18 iki Gelvonų g. 44, teritorija už pastato Sodų g. 23, teritorija šalia Žirmūnų g. 106D, 106, 90 ir 104 namų (šalia „Malibu“ klubo).
3. Grafičių prevencijos priemonė - per 2018 metus:
- uždažyta 18222 kv. m grafičių; 
- nuvalyta 3073 kv. m grafičių.
b) Įrengtos 84 informacinės lentelės, pažymint Savivaldybės administracijos suderintas bešeimininkių kačių kastravimo programų vykdymo vietas. 18 bešeimininkių kačių kastravimo programų vykdymo vietų pastatytos bešeimininkių kačių būdos (slėptuvės).                                                                    
Buvo organizuotos Grafičių prevencijos priemonės: 2018 m. rugsėjo 15 d. "Pasaulinė tvarkymosi diena" ir  2018 m. balandžio 21 d.  „Darom – kitaip“.  </t>
  </si>
  <si>
    <t xml:space="preserve">a) Įrengti vaizdo stebėjimo kameras kriminogeniniu požiūriu identifikuotose vietose
b) įdiegti vaizdo fiksavimo įrangą Viešosios tvarkos skyriaus tarnybiniuose automobiliuose kaip vieningą miesto vaizdinės stebėsenos sistemą.
c) Įrengti kitas technines priemones identifikuotose miesto vietose.
</t>
  </si>
  <si>
    <t>a) 2018 m. gegužės mėn. kriminogeniniu požiūriu identifikuotose vietose buvo įrengtos ir pradėjo veikti 103 vaizdo stebėjimo kameros pagal 2017 m. lapkričio 10 d. pasirašytą integruotos vaizdo stebėjimo kamerų sistemos paslaugų pirkimo sutartį Nr. A64-195/17(3.10.22-TD2), skirtos padėti policijai užtikrinti asmenų ir jų turto saugumą, viešąją tvarką, nusikalstamų veikų ir teisės pažeidimų prevenciją ir tyrimą.
2018 metais finansuotas 103 minėtų vaizdo stebėjimo kamerų ir Bernardinų sode įrengtų 12 vaizdo stebėjimo kamerų vaizdo transliavimo ir stebėjimo paslaugų teikimas. 
 b) Viešosios tvarkos skyriaus tarnybiniuose automobiliuose įdiegta vaizdo fiksavimo įranga. 
c) Vykdytas greičio matavimo, maršrutinio transporto juostos kontrolės ir užfiksuotų duomenų apdorojimo paslaugų viešasis pirkimas atviro konkurso būdu 2018 m. vasario 13 d. nutrauktas Lietuvos kelių policijos tarnybai nesutikus keisti duomenų apie greičio matuoklių užfiksuotus pažeidimus apdorojimo tvarkos, kuriai galiojant paslaugos teikėjas būtų neturėjęs galimybės įvykdyti sutarties.</t>
  </si>
  <si>
    <t>a) nuolat renkama ir sisteminama informacija apie su viešosiois tvarkos užtikrinimu susijusias ir kitokio pobūdžio problemas Vilniaus miesto savivaldybės teritorijoje. Informacijos šaltiniai: gyventojų skundai ir prašymai, gyventojų telefoniniai pranešimai, stebėsena patruliuojant mieste, kitų institucijų pateikta informacija, viešojoje erdvėje skleidžiama informacija. b) Per metus buvo parengta ir vykdyta 160 tikslinių kontrolės priemonių planų. Dalis priemonių įgyvendinta bendradarbiaujant su policijos pareigūnais. Priemonių planai rengti dėl: Kelių eismo taisyklių laikymosi kontrolės; Tvarkymo ir švaros taisyklių bei kitų teisės aktų reikalavimų laikymosi kontrolės statybvietėse; Keleivių vežimo lengvaisiais automobiliais ir lengvaisiais automobiliais taksi taisyklių laikymosi kontrolės; Dėl gyvūnų laikymo savivaldybių teritorijų gyvenamosiose vietovėse tvarkos laikymosi kontrolės; Dėl Prekybos viešosiose vietose taisyklių laikymosi kontrolės; Dėl savivaldybei nuosavybės teise priklausančio apleisto pastato (Žirmūnų g. 111B) priežiūros: Dėl pastatų naudotojų (valdytojų) prievolės šalinti ledą ir šlapio ar sušalusio sniego masę nuo statinių stogų laikymosi kontrolės; Dėl viešosios tvarkos užtikrinimo „Kalėdos sostinėje 2018“ renginių metu.</t>
  </si>
  <si>
    <t>Administracinių nusižengimų administravimo modulio sukūrimo/tobulinimo darbai pagal naują sutartį perduoti vykdyti UAB „Lexita“, kurios įvykdymą kuruoja E.miesto departamentas. Metų bėgyje ne mažiau 20 kartų buvo tiesiogiai dalyvauta kartu su vykdytoju ir užsakovu modulio sukūrimo/tobulinimo darbuose, ne mažiau 50 kartų suteikta pagalba ir informacija nuotoliniu būdu. Diegiant atnaujinimus orientuojamasi į sistemos integraciją su valstybiniu Administracinių nusižengimų registru, efektyvų ir kokybišką duomenų ir dokumentų apdorojimą, dokumentų tvarkymą elektroniniu būdu.</t>
  </si>
  <si>
    <t>a) Siekiant inicijuoti teisinio reglamentavimo pakeitimus, kuriuos įgyvendinus būtų sudarytos palankios sąlygos šiuo metu Vilniaus mieste itin aktualiai – bendrojo naudojimo vietose laikomų neeksploatuojamų, paliktų be priežiūros transporto priemonių –problemai spręsti parengti reikalingi teisės aktų pakeitimų projektai: 1) Lietuvos Respublikos saugaus eismo automobilių keliais įstatymo pakeitimo projektas; 2) Lietuvos Respublikos administracinių nusižengimų kodekso pakeitimo projektas. b)  Pasirašytos sutartys dėl radijo ryšio ir dėl vietos identifikavimo paslaugos. Viešosios tvarkos skyriaus darbuotojams nupirktos uniformos. Darbuotojai apdrausti gyvybės draudimu, suteikta prieiga prie testamentų registro.</t>
  </si>
  <si>
    <t>a) Nuolat organizuojamos bendros prevencijos priemonės su policijos bendruomenių pareigūnais.
b) Bendradarbiaujant su Lietuvos kinologų draugija, gyvūnų globos organizacijomis, teikti pasiūlymai dėl gyvūnų laikymą reglamentuojančių teisės aktų tobulinimo (pasiūlyta atsisakyti pavojingų veislių sąrašo, veisėjams nustatyto perteklinio minimalaus gyvūnų augintinių laikymo ploto reikalavimo, tačiau nustatyti visuotinę prievolę registruoti gyvūnus augintinius gyvūnų augintinių registre).</t>
  </si>
  <si>
    <t>Nevykdomas</t>
  </si>
  <si>
    <t>Vadovaujantis Lietuvos Respublikos Vyriausybės 2010 m. rugsėjo 22 d. nutarimu Nr. 1368 (2018 m. sausio 24 d. nutarimo Nr. 96 redakcija), savivaldybių administracijos pačios priima sprendimą dėl ekstremaliųjų situacijų operacijų centrui skirtos slėptuvės įrengimo. Atsižvelgiant į Valstybinio gyventojų apsaugos plano branduolinės ar radiologinės avarijos atveju, patvirtinto Lietuvos Respublikos Vyriausybės 2012 m. sausio 18 d. nutarimu Nr. 99 (2018 m. spalio 31 d. nutarimo Nr. 1085 redakcija) nuostatas, kad Vilniaus miesto savivaldybė nepatenka į skubių apsaugomųjų veiksmų zoną avarijos Baltarusijos AE atveju, slėptuvės, skirtos Vilniaus miesto savivaldybės ekstremaliųjų situacijų operacijų centro veiklai ekstremaliųjų situacijų atvejais užtikrinti, įrengti nesiūloma.</t>
  </si>
  <si>
    <t>Atvejo vadyba taikoma 1108 šeimoms, kuriose auga 1834 vaikai. Atvejo vadybą teikė Socialinės paramos centras, VšĮ SOS vaikų kaimas, Pal. J. Matulaičio šeimos pagalbos centras ir VO "Gelbėkit vaikus".</t>
  </si>
  <si>
    <t>Dirbant socialinį darbą gatvėje socialiniams darbuotojams pavyko užmegzti kontaktą su 98 asmenimis, 49 asmenys atsisakė bendrauti, įvyko 319 susitikimų gatvėje, 386 – socialinių darbuotojų darbo vietoje, 111 asmenų suteiktos 597 informavimo paslaugos, 65 asmenims suteiktos 299 konsultavimo paslaugos (iš jų dėl priklausomybių suteiktos 49 konsultavimo paslaugos), 35 asmenims suteiktos 72 tarpininkavimo paslaugos, 3 asmenims skirtos maitinimo paslaugos, 21 asmeniui 153 asmeninės higienos ir priežiūros paslaugos, 3 asmenims skirta vienkartinė pašalpa, 1 asmeniui apmokėtas asmens dokumento pagaminimas. 3 asmenys, tarpininkaujant socialiniams darbuotojams, apsigyveno nakvynės namuose, 10 asmenų susirado kitą gyvenamąją vietą, 11 asmenų užsiregistravo Užimtumo tarnyboje, 1 asmuo, tarpininkaujant socialiniams darbuotojams, paguldytas į slaugos ligoninę.  Pradėtas įgyvendinti labdaros ir paramos fondo "vilties centras" projektas, kuriuo bus įsteigta 10 laikino apgyvendinimo vietų, 80 vietų valgykla. Atliktos Nakvynės namų A. Kojelavičiaus g.  rangos darbų viešojo pirkimo procedūros. Nakvynės namų socialinė tarnyba  gatvėje socialinės rizikos asmenims pravedė 116 prevencinių pokalbių, o 784 asmenims suteikė transporto paslaugas. Transporto paslaugos, esant reikalui, teikiamos asmenims dėl negalios ar apsvaigimo negalintiems pasinaudoti viešuoju transportu. Socialinė tarnyba nuveža juos į Nakvynės namus ir jau antri metai dirba kiekvieną dieną pagal grafiką po 11/12 valandų iki 21/22 val. Dienos centro paslaugos teikiamos Vilniaus arkivyskupijos Caritas socialinės pagalbos ir integracijos centre Motyvuotiems keisti savo gyvenimo būdą nakvynės namų gyventojams skiriami viešojo transporto elektroniai bilietai (144 ) ir dirbamas socialinis darbas. 13 gyventojų susirado būstą;
63 gyventojai mokėjo skolas antstoliams; 45 gyventojai susirado darbą (arba išliko darbo rinkoje); 48 gyventojai tvarkėsi įv. dokumentus.</t>
  </si>
  <si>
    <t xml:space="preserve">a) - išleistas Vilniaus miesto savivaldybės administracijos  direktoriaus 2018-07-13 įsakymas Nr. 40-288/18 (3.1.1E-TD2) „Dėl Administracijos direktoriaus 2017-07-03 įsakymo Nr. 40-348 „Dėl Valstybinės (valstybės perduotos savivaldybėms) funkcijos – išmokų vaikams skyrimo ir mokėjimo tvarkos aprašo tvirtinimo“ pakeitimo“, kuriuo pareiškėjui nustatoma teisė neteikti asmens tapatybę patvirtinančio dokumento (paso ar asmens tapatybės kortelės) tuo atveju, kai jis dėl atitinkamos išmokos vaikui skyrimo teikia prašymą elektroniniu būdu;
 - priimtas Vilniaus miesto savivaldybės tarybos 2018-12-19 sprendimas Nr. 1-1855 „Dėl Tarybos 2015-04-15 sprendimo Nr. 1-2366 „Dėl Piniginės socialinės paramos nepasiturintiems gyventojams teikimo tvarkos aprašo tvirtinimo“ pakeitimo“, kuriuo praplėstas asmenų ratas, kuriems, atsižvelgiant į realų paramos poreikį ir veiksmingumą, socialinė pašalpa gali būti teikiama išimties tvarka, taip pat atsisakyta paramos teikimo išimties tvarka laikotarpio ribojimo (iki 6 mėn. per metus) tais atvejais, kai parama skiriama asmenims, kurių  santuokos nutraukimo bylos nagrinėjimo teisme metu yra kilęs ginčas;
 - gerinant asmenų aptarnavimo kokybę ir siekiant užtikrinti, kad prašymo pateikimo ar konsultavimo paslauga būtų suteikta asmenims greitai ir patogiai, 2018-09-03 Justiniškių (Viršuliškių) ir Pašilaičių seniūnijų gyventojų aptarnavimas perkeltas į Skyriaus patalpas, esančias adresu Kauno g. 3, kurios tinkamai pritaikytos asmenų aptarnavimui – asmenys aptarnaujami pagal elektroninę eilių valdymo sistemą, kurios pagalba reguliuojama laukiančių asmenų eilė, mažinamas klientų laukimo laikas, asmenys suprantamai informuojami apie jiems skirtą priėmimo laiką. 
b) - SPAIS "PARAMA" pritaikyta gauti asmenų elektroniniu būdu pateiktus per SPIS prašymus dėl išmokų mokėjimo nutraukimo ar mokėjimo būdo pakeitimo; 
- atnaujinta kompiuterinė įranga – nupirkta 17 kompiuterių, 12 spausdintuvų ir 50 licencijų (Microsoft Office).
</t>
  </si>
  <si>
    <t xml:space="preserve">a)Vilniaus miesto savivaldybės tarybos 2018 m. rugpjūčio 29 d. sprendimu Nr. 1-707 patvirtintas Socialinių būstų pirkimo skelbiamų derybų būdu sąlygų ir vertinimo kriterijų aprašas. Pagal minėtas sąlygas 2018 m. paskelbti 2 kvietimai teikti paraiškas ir gauti 23 pasiūlymai parduoti butus. Butų įsigijimo procedūros bus baigtos 2019 m. Vilniaus miesto savivaldybės administracija 2018-06-01 su Centrine projektų valdymo agentūra (CPVA) pasirašė sutartį dėl projekto Nr. 08.1.2-CVPVA-R-408-01-001 „Socialinio būsto plėtra“ vykdymo. Projekto metu (iki 2021 m. birželio 1 d.) numatoma įsigyti 26 butus bei pastatyti du daugiabučius gyvenamuosius pastatus adresu: Meškonių g. 10 ir Meškonių g. 14, įrengiant 149 socialinius būstus bei aprūpinant juos neįgaliesiems skirta įranga ir viryklėmis.
b) Asmenys ir šeimos, įrašyti į eilę socialinio būsto nuomai, informuoti apie būsto nuomos ar išperkamosios būsto nuomos mokesčių dalies kompensacijų teikimą.
</t>
  </si>
  <si>
    <t>a) Vykdoma nuolat. SĮ "Vilniaus miesto būstas" sutartis atnaujina pagal poreikį.                                                                                                           b) vykdomas butų remontas, defektų šalinimo darbai.</t>
  </si>
  <si>
    <t>2014 m. asmenų ir šeimų, turinčių teisę į paramą būstui išsinuomoti Vilniaus miesto savivaldybėje, sąraše buvo 6809 asmenys ir šeimos, 2015 m. – 2142 asmenys ir šeimos, 2016 m. – 1837 asmenys ir šeimos, 2017 metais - 1352 asmenys ir šeimoso, o 2018 metais - 1637 asmenys ir šeimos. Atsižvelgiant  į asmenų ir šeimų, turinčių teisę į paramą būstui išsinuomoti Vilniaus miesto savivaldybėje, sąrašo pokyčius,  Vilniaus miesto savivaldybės mero pavaduotojo pasitarime socialinių reikalų klausimais pritarta Vilniaus miesto savivaldybės būsto vystymo gairėms iki 2020 metų (2017-03-06 protokolas Nr. 28-123/17(1.2.13-T1).</t>
  </si>
  <si>
    <t xml:space="preserve"> a) 2018 m. vykdytos butų pirkimo procedūros (gauti 23 pasiūlymai dėl butų pardavimo), pasirašytos daugiabučių  Meškonių g. 10 ir Meškonių g. 14 projektavimo sutartys.                                              b) SĮ „Vilniaus miesto būstas 2018 m. 4 kartus teikė asmenims ir šeimoms, turinčioms teisę į paramą būstui išsinuomoti, pasiūlymus pasinaudoti būsto nuomos ar išperkamosios būsto nuomos mokesčių dalies kompensacija (toliau – Kompensacija).  2018 m.  Kompensacija pasinaudojo 1269 asmenys ir išmokėta kompensacijų suma sudaro 805102 Eur.                                                      </t>
  </si>
  <si>
    <t xml:space="preserve">Organizavus NVO socialinių projektų konkursus, finansuoti 25 socialiniai projektai. Vykdyti pasitarimai su NVO dėl globos centrų, šeimos paramos centrų, kompleksinių paslaugų šeimai, teikimo, pagalbos socialinės rizikos asmenims, paslaugų neįaliesiems organizavimo </t>
  </si>
  <si>
    <t xml:space="preserve">Finansuoti NVO projektai: pagalba slaugant neįgalius asmenis namuose; nemokamas maitinimas nepasiturintiems asmenims; asmens higienos paslaugos socialinės rizikos asmenims; laikinas  apnakvindinimas ir bendrosios socialinės paslaugos socialinės rizikos asmenims; šeimos paramos centrų; globėjų tarnybų, socialinės priežiūros paslaugų vaikams vaikų dienos centruose; smurto prevencijos; socialinės priežiūros (apnakvindinimo) paslaugos moterims ir vaikams; dienos socialinės globos paslaugos neįgaliems vaikams dienos centre. </t>
  </si>
  <si>
    <t>Sėkmingai įgyvendinami Vilniaus miesto savivaldybės bendrojo ugdymo  mokyklų tinklo pertvarkos 2016–2020 metų bendrajame plane nustrtatyti bendrojo ugdymo mokyklų tinklo pokyčiai, minimas planas tikslinamas pagal asmenų švietimo poreikius ir mokinių skaičiaus kaitos tendencijas.</t>
  </si>
  <si>
    <t>Sėkmingai veikia  „netradicinės“ gimnazijos, įgyvendinančios specializuoto ugdymo krypties programas ir (ar) taikančios savitos pedagoginės sistemos sampratos elementus (Vilniaus Adomo Mickevičiaus licėjus, Vilniaus Abraomo Kulviečio klasikinė gimnazija,Vilniaus Vladislavo Sirokomlės gimnazija,  Vilniaus Joachimo Lelevelio inžinerijos gimnazija, Vilniaus VGTU inžinerijos licėjus, Vilniaus Tuskulėnų gimnazija, Vilniaus Ozo gimnazija ir kt.) . 
Nuo 2018 m. rugsėjo 1 d., įvertinus pasiūlos ir paklausos santykį, pertvarkytos į progimnazijas Vilniaus Barboros Radvilaitės  ir Vilniaus Sausio 13-osios  pagrindinės mokyklos, restruktūrizuotos  Vilniaus savivaldybės Grigiškių "Šviesos" ir Vilniaus Senvagės gimnazijos, įsteigta Vilniaus Antakalnio pradinė mokykla, reorganizuoja Vilniaus "Santaros" progimnazija ją prijungus prie "Santaros" gimnazijos, Vilniaus specialiojo ugdymo centras "Aidas" jį prijungus prie Vilniaus Šilo mokyklos,keičiamos šių mokyklų aptarnavimo teritorijos. Dėl įvykdytų struktūrinių pokyčių Savivaldybės mokyklose sumažėjo mokinių besimokančių antroje pamainoje ir  dviem pamainomis dirbančių mokyklų skaičius.  Sukurtos sąlygos: mokykloms  plėsti  švietimo paslaugų įvairovę, laisvai pagal teisės aktų pasirinkti mokinių mokymo būdus ir metodus, dalyvauti projektinėje veikloje, didinti mokymosi prieinamumą skirtingo amžiaus ir gebėjimų mokiniams.</t>
  </si>
  <si>
    <t>a)2018 m. nė viena specialioji klasė nesant poreikio nebuvo įsteigta. Svarstomas klausimas dėl tokios klasės steigimo Vilniaus savivaldybės Grigiškių „Šviesos“ gimnazijoje. b) Pedagoginė, tėvų ir mokinių bendruomenės vis labiau parengiamos be pasipriešinimo priimti SUP turinčius mokinius, ugdoma tolerancija, pedagogai mokomi kaip elgtis konfliktinėse situacijose.  c) Duomenų bazė įdiegta.</t>
  </si>
  <si>
    <t xml:space="preserve">a)2018 m. nė viena specialioji klasė nesant poreikio nebuvo įsteigta. Svarstomas klausimas dėl tokios klasės steigimo Vilniaus savivaldybės Grigiškių „Šviesos“ gimnazijoje. b) Pedagoginei ir tėvų bendruomenėms vyko: 1.  4-ios paskaitos pedagogams, įtraukiuoju būdu ugdantiems SUP turinčius mokinius, kurias išklausė apie 102 pedagogai, 2. 10-imt užsiėmimų tėvams ir pedagogams iš Tarptautinė tėvystės įgūdžių mokymų programos „Mokykla  tėvams ir auklėtojams“, apie 130 dalyvių, 400 val., 3. bendravimo su vaikais tobulinimo kursai tėvams, tėvai atrinkti pagal turėtas konfliktines situacijas, išklausė 26 tėvai, 60 val., 4. atliktas tyrimas siekiant gerinti VGK darbą ir mokykloms pateiktos išvados, jame dalyvavo: 21 pradinė mokykla-darželis, 20 progimnazijų, 15 gimnazijų, 21 ilgoji gimnazija.  c) Vyksta mokinių registracija, sistema ir toliau tobulinama. </t>
  </si>
  <si>
    <t> Suaugusiųjų formaliojo švietimo  poreikiai  mokytis tenkinami.  Bendrojo ugdymo  programų pasiūla pakankama.</t>
  </si>
  <si>
    <t xml:space="preserve"> Suaugusiesiems asmenims sudarytos visos galimybės mokytis pagal pradinio ugdymo, pagrindinio ugdymo ir akredituotas vidurinio ugdymo programas  ir lietuvių, lenkų ir rusų mokomosiomis kalbomis ir įgyti atitinkamą išsilavinimą. Savivaldybės suaugusiųjų bendrojo ugdymo mokyklose plečiamas mokamų  neformaliojo švietimo programų spektras pagal suaugusiųjų poreikius. </t>
  </si>
  <si>
    <t xml:space="preserve">Tenkinami įvairių amžiaus tarpsnių mokinių poreikiai mokytis nuotoliniu mokymo proceso organizavimo  būdu lietuvių mokomąja kalba. </t>
  </si>
  <si>
    <t xml:space="preserve">Vilniaus mieste bendrojo ugdymo programas nuotolinio mokymo proceso organizavimo būdu lietuvių mokomąja kalba vykdo Vilniaus Ozo gimnazija, kuri yra viena iš trijų šalies gimnazijų, kuriai leista organizuoti mokinių, išvykusių iš šalies ugdymą , nuotoliniu būdu.  Vilniaus Ozo gimnazijoje 2018–2019 m. m  2018 m. rugsėjo 1 d. duomenimis nuotoliniu mokymo proceso organizavimo būdu  iš viso mokosi 1097 mokiniai, iš jų:  lituanistinių dalykų (lietuvių kalbos, Lietuvos istorijos ir geografijos) - 708 mokiniai, visų konkrečios klasės dalykų - 389. Nuotolinio mokymo paklausa nemažėja.  Stebima tendencija– daugėja mokinių, besimokančių lituanistinių dalykų nuotoliniu proceso organizavimo būdu skaičius. </t>
  </si>
  <si>
    <t>Bendradarbiaujama su VGTU tiksliųjų mokslų plėtros srityje.</t>
  </si>
  <si>
    <t xml:space="preserve">Vasaros poilsio programų įgyvendinimui pateiktos 162 paraiškos, iš jų finansuotos 144. Iš viso vaikų vasaros poilsio programoms finansuoti buvo skirta 130 000 Eur. Iš viso vasaros metu stovyklose atostogavo ir pramogavo 5323 vaikai.       </t>
  </si>
  <si>
    <t xml:space="preserve">Iš  04 programos "Vaikų ir jaunimo socializacija" skirta lėšų numatytiems renginiams bei vasaros poilsio programoms. </t>
  </si>
  <si>
    <t>Organizuota 27 Vilniaus miesto bendrojo ugdymo mokyklų mokinių dalykinės olimpiados (įvairių klasių mokiniams), 19 konkursų, 9 festivaliai, 12 kitų renginių. Iš jų didžiausio dalyvių skaičiaus sulaukė Lietuvos šimtmečio dainų šventė „Vardan tos…“,  teatrinių improvizacijų šventė "Melpomenė kviečia", Pramoginių šokių kompozicijų festivalis "Šokio judesy", Lietuvos vaikų ir jaunimo teatrų šventė "Vaidenis 2018", IX jaunučių chorų festivalis "Širdelėj skamba vis lopšinė", Prancūziškos dainos konkursas, Vokiškos dainos konkursas, Meno festivalis "Reakcija",  Respublikinis vaikų dainų konkursas "Dainų dainelė",Lietuvos mokinių konkursas "Muzikos olimpas",  Šalies 1-4 klasių mokinių vokalinių ansamblių, chorų festivalis „Advento tyloje“, Vilniaus miesto jaunučių chorų festivalis „Šviesa – 2018“, Tarptautinis šokių festivalis „Šokim, šokim, nesustokim 2018“ , Socialinė akcija „Darni šeima-pradžių pradžia!“</t>
  </si>
  <si>
    <t xml:space="preserve">Vykdytos prevencijos programos bendrojo ugdymo įstaigose: "Nerūkymo diena", "Sveikatingumo diena", Alkoholio, tabako ir kitų psichiką veikiančių medžiagų vartojimo programa "Savu keliu", "Mano laisvi pasirinkimai", smurto prevencijos programa ,,Antras žingsnis“, psichoaktyvių medžiagų prevencijos programos "Mokiniai- mokiniams", "Be iliuzijų", akcija "Obuolys vietoj cigaretės", paskaita "Rūkymas ir mada", veiksmo savaitė „Be patyčių“, „Pasitikėjimo diena“, dalyvavimas renginyje „Renkuosi gyvenimą“. </t>
  </si>
  <si>
    <t xml:space="preserve">8 programa </t>
  </si>
  <si>
    <t xml:space="preserve">Vykdyta Vilniaus turizmo informacijos centro veikla. </t>
  </si>
  <si>
    <t xml:space="preserve">Vykdytos turizmo informacijos centro funkcijos 3 padaliniuose (teikta nemokama informacija lankytojams, administruotos interneto svetainės www.vilnius-tourism.lt (928 563 unikalūs lankytojai; lyginant su 2017 metais, svetainės lankytojų skaičius padidėjo 62,56 proc.)  ir www.vilnius-events.lt (per 2018 metus svetainėje pateikta informacija apie daugiau nei 6 000 renginių), organizuotos 602 ekskursijos,  vykdytas Vilnius City Card projektas (parduota 1266 kortelės, lyginant su 2017 m., kortelių pardavimai sumažėjo 11,4 proc. Sumažėjimą įtakojo padidėjusios muziejų kainos ir per maža kortelė vertė, todėl per 2018 metus buvo parengtas atnaujintas kortelės turinys 2019 metams.),  įgyvendinti įvairūs kiti projektai. 2018 metais TIC'uose apsilankė 119 136 lankytojai, iš kurių didžioji dalis buvo užsieniečiai 95 932  (81%) ir 23 204 lietuvių (19%). Lyginant su praėjusiais metais, lankytojų skaičius padidėjo 4,7%. </t>
  </si>
  <si>
    <t>8 programa 12 programa</t>
  </si>
  <si>
    <t>Organizuotas konkursas "Vilniaus svetingumas 2018" ir mokymai turizmo paslaugų sferos darbuotojams. Organizuoti gidų rengimo ir  gidų kvalifikacijos kėlimo kursai.</t>
  </si>
  <si>
    <t xml:space="preserve">Organizuotas 11-as konkursas „Vilniaus svetingumas 2018“ . Konkurso metu buvo renkami svetingiausi sostinėje įsikūrę viešbučiai, būsto nuomos „Airbnb“ bendruomenės nariai, restoranai, kavinės, barai, muziejai, galerijos, Vilniuje ekskursijas vedantys gidai. Taip pat išrinkti svetingiausi apgyvendinimo ir maitinimo įmonių darbuotojai, svetingiausia lankytina vieta,  metų "atradimas" bei svetingiausias vilnietis.  Surengti dveji svetingumo mokymai apgyvendinimo ir maitinimo sektoriaus darbuotojams, kuriuose dalyvavo 66 žmonės. Organizuoti gidų rengimo (6 mėn.- 5 žmonės) ir  gidų kvalifikacijos kėlimo (2 savaitės- 35 žmogus) kursai. </t>
  </si>
  <si>
    <t xml:space="preserve">2018 m. vasario 14 - 15 d. surengta 6-oji tarptautinė Baltijos šalių konferencijų turizmo kontaktų mugė "Convene", kurioje dalyvavo 163 konferencijų ir kitų renginių organizatoriai ("pirkėjai“) iš 30 šalių. Jie turėjo 2871 B2B susitikimą su 86 paslaugų teikėjais iš 11 valstybių. Prieš ir po renginio  „Pirkėjams“ buvo suorganizuoti 2 dienų specializuoti pažintiniai turai po Vilnių, kuriuose dalyvavo 54 svečiai. 
Vykdyta tarptautinių renginių pritraukimo ir palaikymo veikla: užmegzti 705 nauji kontaktai, suorganizuoti 152 B2B susitikimai; pateikti 53 pasiūlymai/ paraiškos dėl  tarptautinių renginių pritraukimo į Vilnių, tame tarpe 14 oficialios paraiškos tarptautinių asociacijų renginių konkursams (laimėti 4 renginiai, pralaimėti 6, dėl 4 -ių konkursas tebevyksta), bei 40 pasiūlymų privačioms įmonėms bei renginių organizavimo agentūroms (laimėta 10 renginių, pralaimėta 20, dėl 10-ies konkursas tebevyksta). Suteikta organizacinė, informacinė ar finansinė pagalba 109 Vilniuje vykusiems tarptautiniams renginiams. 
</t>
  </si>
  <si>
    <t>Vykdytas Vilniaus konferencijų turizmo išteklių pristatymas: Svetainės www.vilnius-convention.lt palaikymas, informacijos talpinimas; parengtas pramogas Vilniujue pristatantis leidinys „Very Vilnius. Top-notch Experience“. Organizuotos rinkodaros kampanijos bei aktyvacijos 2-jose pasaulinėse konferencijų turizmo parodose IBTM ir IMEX, naujienos buvo įtrauktos į 22 savaitinius naujienlaiškius, pasiekta 14 000 renginių organizatorių. Vykdytas Vilniaus turizmo produkto pristatymas vietos rinkai: Vilniuje ("Sostinės dienos"), Kaune ("Hanza dienos"), Klaipėdoje ("Jūros šventė").</t>
  </si>
  <si>
    <t xml:space="preserve">8 programa 12 programa </t>
  </si>
  <si>
    <t xml:space="preserve"> 2018 m. agentūra įvykdė du turistų tyrimus - turistų, atvykusių iš įvairių šalių, apklausą bei pirmą kartą atliko turistų pasitenkinimo tyrimą. Tikslas - atlikti turistų apklausą ir tyrimą sekant turisto kelionės etapus: prieš kelionę, apsisprendimas atvykti, atvykimas, elgsena, vertinimas (customer journey). Atliekant apklausą nustatyti į Vilnių atvykstančių užsienio šalių turistų profilį (socialines-demografines charakteristikas), keliavimo ypatumus (lankomas vietas, dominančius objektus, keliavimo būdus ir kt.), įvertinti įvairias Vilniaus miesto turizmo galimybes (aktyvaus poilsio, kultūrinio, gastronominio turizmo, keliavimo su vaikais ir kt.), turizmo infrastruktūrą ir paslaugas turizmui plėtoti.                            Rezultatas - gautas Vilniaus turistų pasitenkinimo indeksas – 78 proc. Turistų pasitenkinimo Vilniaus miestu indeksas suteikia galimybę apžvelgti išvestinių rodiklių rezultatus ir išsamiai įvertinti, kiek dar reikia padaryti, kad Vilniaus mieste būtų kuriama palanki turizmui politinė, ekonominė, kultūrinė ir socialinė aplinka.</t>
  </si>
  <si>
    <t>8 programa</t>
  </si>
  <si>
    <t>Įgyvendintos įvairios rinkodaros priemonės, išleisti ir išplatinti leidiniai, maršrutai bei kita informacinė, vaizdinė medžiaga apie Vilniaus ir jo apylinkių turizmo produktus, išteklius, gamtos ir kultūros vertybes. Bendras išleistų leidinių tiražas - 800 000 vnt. Vykdyta turistų pritraukimo rinkodaros kampanija „Expedia“ platformoje.</t>
  </si>
  <si>
    <t xml:space="preserve">Vilniaus turizmo galimybės pristatytos 15-oje tarptautinių turizmo parodų Lietuvoje ir užsienyje, organizuota 5 Vilniaus turizmo galimybių pristatymų kontaktų mugėse, kituose renginiuose Lietuvoje ir užsienyje, vykdytas darbas su žiniasklaida: organizuoti priėmimai 90 užsienio žurnalistams. Suorganizuotos proginės Valstybės šimtmečio minėjimo akcijos; Latvių ir estų Valstybės šimtmečio pasitikimo akcija, Pasaulinės Turizmo dienos minėjimas; surengtos reklaminės kampanijos Vokietijos kelionių agentūrų atstovams (kampanijose dalyvavo 1633 kelionių agentūrų atstovai).  Parengti nauji (ir atnaujinti) ir išleisti leidiniai: „Vilnius. Renginiai 2019“, „Kalėdos sostinėje“, „Žydų paveldas Vilniuje“, „Patirk savąją piligrimystės istoriją“, „Modernaus Vilniaus gidas“, „Užupis – nepriklausoma Respublika Vilniuje“, „Gatvės menas Vilniuje",„Vilnius on Screen“, „100 Lietuvos valstybingumo metų“, „47 Flavours of Vilnius“ , „Ruff Guide to Vilnius“,  „Vilnius Pass“ lankstinukas", „The Good Coffee Map“.
</t>
  </si>
  <si>
    <t xml:space="preserve">Dalyvauta 15 tarptautinių turizmo parodų, 5-se verslo misijose, kituose turizmą skatinančių renginiuose. Vilniaus miestas atstovautas dviejose tarptautinėse turizmo organizacijose. </t>
  </si>
  <si>
    <t xml:space="preserve">Organizuoti pažintiniai turai 17 kelionių organizatorių ir turizmo verslo žiniasklaidos atstovų iš Jungtinės Karalystės, Lenkijos ir Vokietijos, suteikta informacija 90 užsienio žurnalistų ir tinklaraštininkų, kurie keliavo į Vilnių (iš viso per metus užsienio žiniasklaidoje buvo publikuota virš 628 straipsnių apie Vilnių, įskaitant didžiausius pasaulio naujienų portalus (JAV USA Today, New York Post, Vokietijos Focus, Stern, JK Daily Mail, Prancūzijos Radio France International, Orange, Vatikano Vatican News ir kt.), vykdytos 2 reklaminės kampanijos, skirtos Vokietijos kelionių organizatoriams,  reklaminė kampanija „Vilnius – Europos G taškas“,  rinkodaros kampanija Divine Mercy, skirta popiežiaus Pranciškaus vizito į Lietuvą proga, rinkodaros kampanija „Expedia“ platformoje, skaitmeninės rinkodaros kampanija „Guess &amp; Win“, skirta Lietuvos šimtmečiui viešinti tarptautinėse rinkose, vykdyta aktyvi komunikacija socialiniuose tinkluose Facebook ir Instagram (Facebook kanale pasiektų vartotojų skaičius -13,2 mln., Instagram – 5,9 mln.), taip pat yra vykdyta reklama internete Google Adwords ir Youtube kanaluose, sukurti nauji maršrutai, parengti ir išleisti leidiniai: „Patirk savąją piligrimystės istoriją“, „Užupis – nepriklausoma respublika Vilniuje“, „Modernaus Vilniaus gidas“, „Vilnius – UNESCO pasaulio paveldo miestas“ žemėlapis-žaidimas „Vilnius vaikams“ ir 10 skirtingus Vilniaus rajonus pristatančių maršrutų: Užupis, Markučiai, Žvėrynas, Pilaitė, Antakalnis, Žirmūnai, Šnipiškės, Verkiai, Naujoji Vilnia, Pavilniai“, Vilniaus miesto žemėlapis su lankytinais objektais, „Renginiai Vilniuje 2019“, Vilniaus restoranų gidas „47 Flavours of Vilnius“,  įgyvendintos kitos rinkodaros priemonės. 
</t>
  </si>
  <si>
    <t xml:space="preserve">a) Įvykdyti 296 aukcionai, kuriuose parduota 64 nekilnojamojo turto objektai. Gautos lėšos (3,3 mln EUR) panaudotos prioritetiniams investiciniams projektams bei savivaldybės funkcijos vykdyti.
b) Pasirašytos 62 nuomos sutartys, nustatant didesnes nuomos kainas. Pajamos iš nuomos per 2018 metus padidėjo ⁓ 220 tūkst. Eur.
c) Turto pardavimui naudojama el. aukcionų sistema, skirta nekilnojamojo turto pardavimas vykdyti. Apie parduodamą turtą skelbiama internete, spaudoje, reklaminiuose plakatuose mieste ir savivaldybėje, seniūnijose. 2018 metais siekiant pritraukti dar daugiau potencialių pirkėjų, apie turto pardavimą pradėta skelbti ir socialiniuose tinkluose.
</t>
  </si>
  <si>
    <t>a) Sukurti visuomenei prieinamą duomenų bazę apie kultūrines veiklas mieste;
b) Rengti kultūros informacinius projektus;
c) Skleisti informaciją užsienio miestų partneriams ir tarptautinėms organizacijoms.</t>
  </si>
  <si>
    <t>Atnaujintame savivaldybės tinklapyje vilnius.lt patogiai  pateikiama informacija apie Vilniuje vykstančius renginius. Pakeitus svetainės struktūrą lankytojų kiekis per savaitę išaugo 4 kartus, t.y. nuo 10 tūkstančių iki 40 tūkstančių.</t>
  </si>
  <si>
    <t>Rinkodaros ir komunikacijos skyrius bendrai su E. miesto departamentu kūrė ir 2018 m. vasarą paleido naująją svetainės vilniaus.lt versiją, kuri gerokai labiau patinka miestiečiams. Kryptingai pateikdama informacija apie mieste vykstančius renginius, projektus, aktualijas. Pagrindinės ir daugiausia dėmesio sulaukusios temos: Vilniaus gimtadienio šviesų festivalis, kultūrinis projektas "Sumenėk", Kaziuko mugė, Kalėdų renginiai, vasario 16-osios ir kovo 11-osios šventiniai renginiai, Sostinės dienos. Informaciniai portalai bei popierinė žiniasklaida dažniausiai pasinaudoja rinkodaros ir komunikacijos skyriaus parengta išsamia informacija ir pateikia ją savo skaitytojams. Tokiu būdu pasiekiama dar platesnė ne tik vilniečių bet ir visos Lietuvos gyventojų auditorija.</t>
  </si>
  <si>
    <t>[Sveikatos apsaugos skyrius]
Patvirtinti 2021-2030 metų sveikatos priežiūros strategijos priemonių planą asmens ir visuomenės sveikatos srityse.</t>
  </si>
  <si>
    <t>2018-2020</t>
  </si>
  <si>
    <t>3 programa</t>
  </si>
  <si>
    <t>UŽDAVINYS.  Daryti įtaką, formuojant sveiką visuomenę, propaguoti sveiką gyvenseną ir ekologišką gyvenimo būdą (Socialinių reikalų ir sveikatos departamentas)</t>
  </si>
  <si>
    <t>[Sveikatos apsaugos skyrius] 
Įgyvendinant visuomenės sveikatos profilaktines programas organizuoti: 
a)Vaikų ir jaunimo sveikatinimas;
b) Atsparumo priklausomybėms ugdymą;
c) Infekcinių ir neinfekcinių ligų profilaktika;
d) Psichikos lsveikatos stiprinimo, savižudybių ir smurto prevenciją;
e) Nelaimingų atsitikimų ir traumų prevenciją;
f) Psichosocialinę ir fizinę medicinos pagalbą vaikams, senyvo amžiaus žmonėms, neįgaliems bei jų artimiesiems ir neapdraustiems privalomuoju sveikatos draudimu asmenims;
g) Sveikos mitybos ir fizinio aktyvumo skatinimą.</t>
  </si>
  <si>
    <t xml:space="preserve">b) Suorganizuoti 378 užsiėmimai, kuriuose dalyvavo  12367 mokiniai, mokytojai ir mokinių tėvai. Įgyvendinta  akcija, kurioje dalyvavo 1092 moksleiviai ir 500 suaugusiųjų. </t>
  </si>
  <si>
    <t xml:space="preserve">d) Įgyvendinti 46 safeTALK ir 18 ASIST mokymų, kuriuose dalyvavo 1792 asmenys (1284 SafeTalk ir 508 Asist), įvyko 22 paskaitos,kuriose dalyvavo 926 asmenys. Suorganizuota 90 grupinių užsiėmimų, kuriose dalyvavo 887 asmenys.
</t>
  </si>
  <si>
    <t xml:space="preserve">e) Įgyvendinti 3 vieši renginiai, kuriuose dalyvavo 560 dalyvių. </t>
  </si>
  <si>
    <t>f) Psichosocialinę ir fizinę medicinos pagalbą vaikams, senyvo amžiaus žmonėms, neįgaliems bei jų artimiesiems ir neapdraustiems privalomuoju sveikatos draudimu asmenims;</t>
  </si>
  <si>
    <t xml:space="preserve">g) Įvyko 55 paskaitos, kuriose dalyvavo 1063 asmenys. Paruoštas 1 internetinis leidinys.  </t>
  </si>
  <si>
    <t xml:space="preserve">[Vilniaus miesto savivaldybės visuomenės sveikatos biuras]
a) Organizuoti mokymus ir seminarus;
b) Organizuoti vietos ir tarptautines konferencijas;
c) Organizuoti įvairias akcijas;
d) Rengti laidas; 
e) Skatinti švietėjiškų renginių organizavimą;
f) Informuoti visuomenę apie triukšmo lygį ir pavojus, žalingą oro užterštumo koncentracijas ir pan. </t>
  </si>
  <si>
    <t xml:space="preserve">Vilniaus miesto savivaldybės visuomenės sveikatos biuras, Švietimo, kultūros ir sporto departamentas, Saugaus miesto departamentas </t>
  </si>
  <si>
    <t xml:space="preserve">a) Organizuotas 21 seminaras, kuriuose dalyvavo 628 dalyviai. Įgyvendinti 52 mokymai, kuriuose dalyvavo 435 dalyviai. </t>
  </si>
  <si>
    <t xml:space="preserve">b) Organizuotos 3 konferencijos, kuriose dalyvavo 160 dalyvių </t>
  </si>
  <si>
    <t>c) Įgyvendintos 5 akcijos, kuriose dalyvavo 27 117 dalyviai.</t>
  </si>
  <si>
    <t xml:space="preserve">e) Organizuoti 2 vieši renginiai, kuriuose dalyvavo 280 dalyvių. Įgyvendintas 21 aktyvaus mokymo būdas, dalyvavo - 646 dalyviai, suorganizuoti 64 užsiėmimai, kuriuose dalyvavo 948 dalyviai.  </t>
  </si>
  <si>
    <t>F) 1) - 5) informaciniai straipsniai platinti: vvsb.lt, „Facebook“, DELFI. 6), 7) Informaciniai pranešimai (16 vnt.) bei straipsnis: vvsb.lt, „Facebook“.</t>
  </si>
  <si>
    <t xml:space="preserve">UŽDAVINYS. Pagerinti asmens sveikatos priežiūros paslaugų kokybę ir prieinamumą (Socialinių reikalų ir sveikatos departamentas) </t>
  </si>
  <si>
    <t xml:space="preserve">[Sveikatos apsaugos skyrius]                                                         Steigti PSPĮ nutolusiuose nuo poliklinikų rajonuose </t>
  </si>
  <si>
    <r>
      <t xml:space="preserve">2018 m. nebuvo įgyvendinama </t>
    </r>
    <r>
      <rPr>
        <i/>
        <sz val="10"/>
        <rFont val="Tahoma"/>
        <family val="2"/>
        <charset val="186"/>
      </rPr>
      <t>(Vykdymas planuojamas vėliau)</t>
    </r>
  </si>
  <si>
    <t>[Sveikatos apsaugos skyrius]
a) Restruktūrizuoti antrinės sveikatos priežiūros institucijas, siekiant optimalaus jų išsidėstymo savivaldybėje (pasinaudojant esamu poliklinikų ir ligoninių tinklu);
b) Pritaikyti pertvarkytų įstaigų infrastruktūrą kokybiškam paslaugų teikimui.</t>
  </si>
  <si>
    <t>Reorganizuotas VšĮ Vilniaus odos ir veneros ligų centras prijungiant jį prie  VšĮ Centro poliklinikos.</t>
  </si>
  <si>
    <t>[Sveikatos apsaugos skyrius]
a) Slaugos ligoninėse optimizuoti lovų skaičių, pertvarkant esamas ligonines;
b) Seniūnijų gyventojams užtikrinti ambulatorinių slaugos paslaugų teikimą.</t>
  </si>
  <si>
    <t xml:space="preserve">2018 m. Privalomojo sveikatos draudimo fondo lėšomis Vilniaus miesto savivaldybės įstaigose buvo finansuotos 642 palaikomojo gydymo ir slaugos (20 lovų mažiau nei 2017 m.) lovos ir 54 paliatyviosios pagalbos lovos (0,1 lova daugiau nei 2017 m.) </t>
  </si>
  <si>
    <t>[Sveikatos apsaugos skyrius]
Steigti psichikos dienos stacionarus poliklinikose.</t>
  </si>
  <si>
    <t xml:space="preserve">2018 m. nebuvo įgyvendinama, kadangi nebuvo poreikio steigti naujų psichikos dienos stacionarų poliklinikose. </t>
  </si>
  <si>
    <t xml:space="preserve">[Sveikatos apsaugos skyrius]
Steigti greitosios medicinos pagalbos pastotes nutolusiuose rajonuose.  </t>
  </si>
  <si>
    <t xml:space="preserve">2018 m. nebuvo įgyvendinama, kadangi nebuvo poreikio steigti naujų pastočių. </t>
  </si>
  <si>
    <t>[Sveikatos apsaugos skyrius]
a) Atsižvelgiant į būtinybę rekonstruoti ir remontuoti pastatus ir patalpas, pagal galimybes pritaikant infrastruktūrą žmonėms su negalia;
b) Pagal poreikį aprūpinti įstaigas modernia medicinos įranga bei kitomis priemonėmis (pritaikytomis ir žmonėms su įvairia negalia).</t>
  </si>
  <si>
    <t xml:space="preserve">Sveikatos apsaugos skyriaus kuruojamos sveikatos priežiūros įstaigos įgyvendino 10 investicinių projektų, kuriems finansuoti 2018 m.  buvo numatyta 1833,8 tūkst. Eur: iš jų 1179,1 tūkst. Eur savivaldybės biudžeto lėšų.
</t>
  </si>
  <si>
    <r>
      <t>Projektai finansuoti  valstybės biudžeto ir savivaldybės biudžeto lėšomis. Projektų metu VšĮ Lazdynų poliklinikoje vykdyta pastatų išorinių atitvarų renovacija, VšĮ Vilniaus miesto klinikinės ligoninėje vykdyta Centrinės sterilizacinės rekonstrukcija, bei įsigyta medicininė įranga sterilizacinei, taip pat sutvarkytos personalo ir lankytojų drabužinių patalpos, įsigytos persirengimo spintelės,</t>
    </r>
    <r>
      <rPr>
        <sz val="10"/>
        <color rgb="FFFF0000"/>
        <rFont val="Tahoma"/>
        <family val="2"/>
        <charset val="186"/>
      </rPr>
      <t xml:space="preserve"> </t>
    </r>
    <r>
      <rPr>
        <sz val="10"/>
        <rFont val="Tahoma"/>
        <family val="2"/>
        <charset val="186"/>
      </rPr>
      <t>atlikti projekto "Viešosios įstaigos Mykolo Marcinkevičiaus ligoninės dalies pastatų ir inžinerinių sistemų renovavimas, pagerinant jų energetines charakteristikas" baigiamieji darbai, ligoninės vandentiekio ir ūkio buities nuotekynės sistemos rekonstrukcija, VšĮ Antakalnio poliklinikoje įrengtos slenkančio- sukamos durys, VšĮ Vilkpėdės ligoninėje mažo krovininio lifto šachtoje įrengtas liftas neįgaliems.
Lizingo būdu įsigytas ekstrakorporinės litotripsijos aparatas, kurį savivaldybė įsipareigoja apmokėti iki 2025 metų, atliktas VšĮ Vilkpėdės ligoninės galerijos tarp pastatų A-B ir C pastato priestato stogų remontas.</t>
    </r>
  </si>
  <si>
    <t>[Sveikatos apsaugos skyrius]
Gerinti sutrikusio vystymosi kūdikių namų materialinę bazę.</t>
  </si>
  <si>
    <t>BĮ Vilniaus sutrikusio vystymosi kūdikių namų išlaikymui skirtas finansavimas – 1241000 Eur savivaldybės biudžeto lėšų.                   
Atlikta klientų apklausa ir jų poreikių analizė dėl laisvalaikio ir užimtumo organizavimo lauke ir įrengta, išasfaltuota lauko aikštelė prie Kūdikių namų pagrindinio įėjimo adresu Žolyno g. 47.
2018-10-04 panaudos teise gautas pastatas adresu Žolyno g. 47, Vilnius, kuris iki 2018-12-31 (įsisavinus 150 000 Eur) renovuotas ir įrengtas, pritaikant pastatą žmonėms su negalia. Tokiu būdu atsirado galimybė teikti papildomas dienos socialinės globos užimtumo paslaugas vaikams su negalia iki 18 metų. 
Organizuoti 2018 m. kovo mėn. 18-20 dienomis tarptautiniai „Numicon“ mokymai specialistams ir tėvams, auginantiems vaikus su negalia. Tai sudarė galimybę viešinti įstaigos veiklą, suteikti naujų žinių ir įgūdžių darbuotojams ir šeimoms. 
2018-10-12 organizuotas „Nordic meeting“ šiaurės Europos ir Baltijos šalių autizmo asociacijų suvažiavimas. Tai sudarė galimybę tapti žinomais ne tik Lietuvoje, bet ir tarp užsienyje paslaugas neįgaliems vaikams teikiančių įstaigų.</t>
  </si>
  <si>
    <t>UŽDAVINYS.  Sukurti tvarią tarpsektorinę prevencijos sistemą (Socialinių reikalų ir sveikatos departamentas)</t>
  </si>
  <si>
    <t>[Sveikatos apsaugos skyrius]
Užtikrinti kokybiškų psichikos sveikatos ir psichologinių paslaugų teikimą ketinantiems žudytis ar mėginusiems nusižudyti asmenims bei nusižudžiusiųjų artimiesiems;</t>
  </si>
  <si>
    <t xml:space="preserve">Patvirtintas Vilniaus m. savižudybių prevencijos 2016-2019 metų strategijos įgyvendinimo priemonių planas 2018 m.
–Septyniose asmens sveikatos priežiūros įstaigose buvo taikoma ASSIP terapija.
– Vilniaus miesto įstaigų specialistams buvo suorganizuoti 3 bendradarbiavimu grįsto savižudybės rizikos vertinimo ir valdymo modelio mokymai (CAMS), dalyvavo 145 specialistai.
– asociacijoje „Artimiems“ veikė dvi savitarpio pagalbos grupės nusižudžiusiųjų artimiesiems, 221 asmeniui, po artimojo savižudybės, buvo suteikta 210 psichologo konsultacijų.
–	surengti 46 safeTALK programos mokymai, šia programa apmokyti 1284 dalyviai 
–	surengta 18 ASIST mokymų, šia programa apmokyti 508 dalyviai.
–	 Sukurta duomenų valdymo sistema savižudybių rizikos valdymo rodikliams rinkti, kaupti, apdoroti bei atlikti duomenų analizę.
–	Buvo suorganizuoti 3 krizių intervencijos mobiliųjų komandų kvalifikacijos mokymai ir 4 supervizijos psichologams ir krizių įveikimo specialistams, dirbantiems mobiliose krizių įveikimo komandose. Mokymuose dalyvavo 30 psichologų ir krizių įveikimo specialistų.
– Suorganizuoti 2 dialektinės elgesio terapijos (DBT) mokymai specialistams, dirbantiems su sergančiais psichikos ligomis, apmokyti 25 psichologai/psichiatrai. Suorganizuoti mentalizacija grįsto gydymo (MBT) mokymai, apmokyta 40 psichologų/psichiatrų.
– Lapkričio 30 d. įvyko 3-oji Vilniaus savižudybių intervencijos metodų konferencija. Konferencijoje dalyvavo 433 dalyviai. 
– Atliktas mokslinis tyrimas „Suaugusiųjų ir vaikų savižudybių įvykusių 2017 m. lapkričio – 2018 m. spalio mėn. Vilniaus mieste atvejų analizė.
</t>
  </si>
  <si>
    <t>[Sveikatos apsaugos skyrius] 
Sukurti psichikos sveikatos strategiją, sistemines priemones, skatinančias žalingų įpročių prevenciją, didinančias atsparumą žalingiems įpročiams, emocinį ir psichologinį atsparumą.</t>
  </si>
  <si>
    <t xml:space="preserve">a) VŠĮ " GO VILNIUS" vykdo miesto  investicinę,  rinkodarinę, įvaizdžio formavimo  veiklą, susijusią su plėtros planais ir aktualiais miesto projektais b) i veikia įvairios mobiliosios programos, kaip pvz.: "tvarkau miestą". Savivaldybės puslapyje www.vilnius.lt viešinami mieste vykdomi plėtros projektai.  Informacija teikiama atviras.vilnius.lt -  galimas prisijungimas prie GIS portalo, interaktyvaus žemėlapio www.maps.lt. Informacija apie Bendrojo plano rengiamus sprendinius, Integruotų vystymo teritorijų programą, Kaimynijų, "Kuriu Vilnių" programas c) Keičiamo Vilniaus miesto Bendrojo plano sprendiniai pristatomi bendruomenėms rengiant susitikimus su gyventojais.  </t>
  </si>
  <si>
    <t xml:space="preserve">2018 m. parengti  Vilniaus miesto teritorijos bendrojo plano sprendiniai, kurie perduodi derinimui </t>
  </si>
  <si>
    <t xml:space="preserve">Naujojo Vilniaus miesto teritorijos bendrojo plano parengtuose sprendiniuose numatomos teritorijos logistikos centrams kurtis </t>
  </si>
  <si>
    <t xml:space="preserve">a) Tvarkybos kontrolė nėra savivaldyės funkcija. Šią funkciją vykdo Teritorijų planavimo ir statybos inspekcija ir Kultūros paveldo departamentas. Siūloma braukti.  b) 147-iems Vilniaus miesto pastatams nustatyta kultūrinė vertė.  Surašyta 260 Kultūros paveldo objektų būklės patikrinimo aktų. Vykdant stebėseną atlikta 50 pastatų fotofiksacija,  parengta 50 valstybės saugomų kultūros paveldo objektų esamos būklės apžiūros aktai. </t>
  </si>
  <si>
    <t xml:space="preserve">Misionierių sodai – rengiamas techninis projektas, Reformatų parkas – parengtas techninis projektas, pradėti vykdyti tvarkybos darbai, Sapiegų rūmų parkas – parengtas techninis projektas, gautas ES finansavimas, Vingrių šaltiniai – parengti projektiniai pasiūlymai, Trakų vokės dvaro parkas – parengtas techninis projektas.
</t>
  </si>
  <si>
    <t xml:space="preserve">) darbai nevyko, neskirtas finansavimas. 
b) darbai nevyko, neskirtas finansavimas.  
c) Sutvarkyti 235 balkonai ir 9 pastatų išorė (fasadai).          </t>
  </si>
  <si>
    <t>8 posėdžiai, 10 informacinių pranešimų, 3 suplanuoti kontroliniai patikrinimai, 3 neplaniniai, 8 rekomendacijos, 1-as tarptautinis renginys EDAD (jų metu 28 atsiri renginiai, 3 parodos), renginiai „Praėjęs šimtmetis būsimajam“, „Mano amatas prieš 100 metų“, Baltramiejaus mugė.</t>
  </si>
  <si>
    <t xml:space="preserve">Įgyvendinant "Dailiųjų amatų, etnografinių verslų ir mugių programą" koordinuojamas programos dalyvių dalyvavimas miesto šventėse, suorganizuota 8 posėdžiai, parengta 10 informacinių pranešimų spaudai ir internetui, parengtos 8 rekomendacijos, atlikti 6  kontroliniai patikrinimai, 4-ią kartą surengtos tarptautinės  „Europos dailiųjų amatų dienos" (jų metu - 28 renginiai, 3 parodos, suorganizuotas 3 dienų nemokamas Lietuvos taikomosios dailės ir dizaino muziejaus lankymas), surengtas po atviru dangum renginys „Praėjęs šimtmetis būsimajam“, amatininkų dirbtuvėse suorganizuota 16 renginių „Mano amatas prieš 100 metų“. </t>
  </si>
  <si>
    <t xml:space="preserve">Surengta 50 renginių vietos bendruomenei (1032 dalyviai); 34 renginiai moksleiviams (682 dalyviai), paskelbta 130 pranešimų internete (vsaa puslapyje ir feisbuke), 3 tarptautiniai renginiai. </t>
  </si>
  <si>
    <t xml:space="preserve">Surengta 50 renginių vietos bendruomenei ( dalyviai); 34 renginiai moksleiviams (682 dalyviai), tame tarpe vaikų vasaros stovyklos, Europos paveldo dienų renginiai, skirti senjorams ir žmonėms su fizine negalia, renginių ciklas „Kultūros paveldas per pietus“ (10 renginių);  85 straipsniai interneto puslapyje, 45 - feisbuke, 3 tarptautiniai renginiai (ROCK (Horizon 2020 programa), Pasaulio paveldo kelionės Europoje ir Europos Dailiųjų amatų dienos). </t>
  </si>
  <si>
    <t xml:space="preserve">b) iki 2019 m.  pabaigos bus sutvarkyti Rasų kapinių paminklai, koplyčios istorinės tvoros, landšaftas, infrastruktūra.  Bus sukurtas laidojimo vietų registras. Pirmųjų darbų pradžia - 2018 m. II ketvirtyje.                                                      </t>
  </si>
  <si>
    <t xml:space="preserve">a) Parengti Trakų Vokės dvaro sodybos rūmų ir parko tvarkybos projektai, vykdyti išsamūs istoriniai, polichrominiai, architektūriniai ir fotogrametrijos tyrimai, gautas ES finansavimas. 
</t>
  </si>
  <si>
    <t xml:space="preserve">Sutvarkytos ir tvarkomos teritorijos, parengti ir rengiami projektai.
</t>
  </si>
  <si>
    <t xml:space="preserve">c) 2018 m. sutvarkyti 235 balkonai ir 9 pastatų išorė (fasadai). </t>
  </si>
  <si>
    <t>Parengtos Vilniaus miesto savivaldybės teritorijų kvartalų ir daugiabučių rajonų kaimynijų schemos.    Programa  įgyvendinama.</t>
  </si>
  <si>
    <t>Parengti  tipinės kaimynijos sutvarkymo projektiniai siūlymai su atskirų įrangos elementų sąmatomis bei minimalios tvarkymo programos sąmata, parengta Paramos kaimynijų tvarkymo darbams programos aprašomoji dalis. 2018 m. pradėjus įgyvendinti šią kompleksinę gyvenamosios aplinkos tvarkymo programą, daugiabučių namų gyventojai teikia paraiškas jų namų gyvenamosios aplinkos tvarkymo kofinansavimui gauti iš Vilniaus miesto savivaldybės.                                                                         Parengti dviejų kaimynijų teritorijų tvarkymo projektiniai pasiūlymai, pradėti rengti dar dviejų kaimynijų teritorijų tvarkymo projektiniai pasiūlymai</t>
  </si>
  <si>
    <t xml:space="preserve">a. 1) Veikla nebuvo vykdoma 2) Parengti buvusios Jokūbo ligoninės komplekso  atgaivinimo projektiniai pasiūlymai, kurie buvo svarstomi atsakingų institucijų dėl  visuomenėje sulaukto neigiamo vertinimo. 3) Baigta Lukiškių a. rekonstrukcija. Organizuotas konkursas paminklo maketui Lukiškių aikštėje parengti. 4) Dainavos g. vyksta viešbučio komplekso statybos, Pamėnkalnio g.  planuojamam statiniui buvo rengiiamo statybos leidimo dokumentai.5) Lukiškių kalėjimo iškėlimo klausimas pradinėje diskusijų stadijoje                        b) 1. Išduoti statybos leidimai keliems aukštybiniams pastatams Lvovo g. Pradėtas SEB banko  biuro statybos Neries dešiniąjame krante. 2) Buvosio Žalgirio stadiono prieigose planuojami ir statomi nauji gyvenamosios ir komercinės paskirties pastatai ir jų kompleksai 3) projektuojami dviračių takai nuo Upės g. link Linkmenų g.   - už SWED banko projektuojamoje gatvės atkarpoje ( jungiančiioje  Upės g. ir  Konstitucijos pr.)    4) parengtas Giedraičių g. rekonstrukcijos techninis planas ; pradėtas Kernavės g. rekonstrukcijos techninis projektas;  Parengti projektų "Neries senvagės rekreacinės infrastruktūros įrengimas su aktyvaus poilsio ir pėsčiųjų bei dviračių trasomis"  ir  projekto "Neries krantinių atnaujinimas" techniniai projektai atskiroms krantinės atkarpoms.  
Projektas "Neries senvagės rekreacinės infrastruktūros įrengimas su aktyvaus poilsio ir pėsčiųjų bei dviračių trasomis" susies miesto administracinį centrą su tolesne jo dalimi "Žaliąja jungtimi". Neries krantinės turės tiesiogines sąsajas su Šnipiškėmis per senvagės dviračių  takus ir rekreacines erdves.             
  </t>
  </si>
  <si>
    <t xml:space="preserve">                   Skaityti veiksmo 3.1.1.2. rezultato aprašymą.                                                                                   </t>
  </si>
  <si>
    <t>2018 m. parengti Vilniaus miesto teritorijos bendrojo plano sprendiniai 2050 metų.</t>
  </si>
  <si>
    <t xml:space="preserve">BP sprendiniai 2018 m. buvo viešinti 2 kartus. Pirmas viešinimas- 2018-05-31, (viešinimo laikotarpis pratęstas) antras- 2018-07-24. po viešinimo pasiūlymai buvo vertinami ir   rašomi motyvuoti atsakymai ar atsižvelgta į pasiūlymus ar ne.  </t>
  </si>
  <si>
    <t xml:space="preserve">2018 metais pradėtas rengti apie 33,5 ha teritorijos tarp Panerių, Geležinkelio stoties ir Seinų gatvių detalusis planas .Išduotos planavimo sąlygos .Taip pat parengta teritorijos ties autobusų ir geležinkelių stotimis plėtojimo ,užstatymo ir susisiekimo infrastruktūros vystymo galimybių schema .
</t>
  </si>
  <si>
    <t xml:space="preserve">Parengti teritorijų (kuriuose planuojami sklypai, suteiktini piliečiams kaip atlyginimas už nuosavybės teise turėtą žemę) detalieji planai ir žemės valdos projektai.  Parengti Tarybos sprendimai dėl Viešųjų erdvių. Suprojektuoti sklypai darželiams                              </t>
  </si>
  <si>
    <t>2018 m. parengti Bendrojo plano sprendiniai iki 2050 metų.</t>
  </si>
  <si>
    <t xml:space="preserve">Gamtinės Neries senvagės kraštovaizdžio arealų būklės atkūrimas (tarp Linkmenų ir Geležinio Vilko gatvių). Neries senvagės rekreacinės infrastruktūros įrengimas su aktyvaus poilsio ir pėsčiųjų bei dviračių trasomis. Japoniškas sodas prie Lvovo ir Geležinio Vilko g. Parengtos atnaujinamų skverų daugiabučių rajonuose schemos pagal pasirinktus kriterijus – jei 300 m. spinduliu nuo planuojamos teritorijos nėra įrengto želdyno ar kokybiškai sutvarkytos viešosios erdvės ir šiame spindulyje gyvenančių žmonių skaičius yra didžiausias. 
</t>
  </si>
  <si>
    <t xml:space="preserve">Vilniaus miesto vandens telkinių slėnių apsaugos ir pritaikymo rekreacijai specialusis planas buvo  patvirtintas  Vilniaus m. savivaldybės tarybos 2015 m. kovo 18 d. sprendimu Nr. 1-2285. 2018 m. parengtuose Bendrojo plano sprendiniuose šio specialiojo plano sprendiniai yra įkorporuoti.  
</t>
  </si>
  <si>
    <t>2018 m. parengti Vilniaus miesto teritorijos bendrojo plano sprendiniai 2050 metų. Patvirtintas Šilumos ūkio planas</t>
  </si>
  <si>
    <t xml:space="preserve">a) Parengtas "Žirmūnų trikampio" - teritorijos tarp Žirmūnų, Minties ir Tuskulėnų g. - viešosios infrastruktūros atnaujinimo techninis projektas.Ggautas statybos leidimas ir vertinama paraiška Agentūroje dėl ES finansavimo gavimo.                                                                              b) metalinių garažų teritorijose formuojami žemės sklypai
c) bendradarbiaujant su saugaus miesto departamentu - planuojamas video kamerų įrengimas saugumui užtikrinti 
</t>
  </si>
  <si>
    <t xml:space="preserve">a) 2018 m. pateikta paraiška ES finansavimui. Iki 2020 m teritorijoje bus įrengta: dviračių takai Minties g., Žirmūnų g.,Tuskulėnų g. Pėsčiųjų takai kvartalo viduje su ramaus poilsio aikštelėmis; pagrindinis skveras; vieša erdvė prie bibliotekos; sporto aikštelės  automobilių stovėjimo vietų išplėtimas, lauko prekybos vietos; visuomeninio transporto stotelė.
b) privatūs investuotojai pradeda vystyti naujus projektus suformuotuose žemės sklypuos metalinių garažų teritorijose.                                                                            c) Saugiai miesto infrastruktūrai užtikrinti kuriamos ir rekonstruojamos viešos erdvės su tinkamu apšvietimu ir dviračių takai. 
</t>
  </si>
  <si>
    <t>Parengti Bendrojo plano ( BP)  sprendiniai iki 2050 metų.BP sprendiniai 2018 m. buvo viešinti 2 kartus. Pirmas viešinimas- 2018-05-31, (viešinimo laikotarpis pratęstas) antras- 2018-07-24. Po viešinimo pasiūlymai buvo vertinami ir  rašomi motyvuoti atsakymai ar atsižvelgta į pasiūlymus ar ne.
________________________________________</t>
  </si>
  <si>
    <t>2018 parengti šie detalieji planai
Apie 2,4 ha teritorijos prie Liškiavos gatvės detalusis planas (suplanuota 14 sklypų individualiai gyvenamajai statybai ,kurie bus grąžinti piliečių nuosavybėn)
Apie7,3 ha teritorijos tarp Bagušių  ir  J. Urbšio gatvių detalusis planas (suplanuota 45 sklypai individualiai gyvenamajai statybai ,kurie bus grąžinti piliečių nuosavybėn )
Apie 1,5 ha teritorijos prie Šiaurės gatvės detalusis planas ( suplanuota 2 sklypai komerciniam naudojimui ,kurie bus grąžinti piliečių nuosavybėn )
Apie 3,8 ha teritorijos prie Žemosios gatvės detalusis planas ( suplanuota 28 sklypai individualiai gyvenamajai statybai ,kurie bus grąžinti piliečių nuosavybėn ).                                           2018 m. pradėti ir rengiami šie detalieji planai
Apie 3,1 ha teritorijos ir 1,7 ha teritorijos prie Pergalės g.
Apie 2,0 ha teritorijos tarp G.Žemkalnio g.
Apie  1,9 ha teritorijos prie Arimų g.
Apie 1,7 ha teritorijos  tarp Pergalės ir  Džiaugsmo g.
Apie 1,5 ha teritorijos prie rytinės miesto ribos
Visi aukščiau išvardinti detalieji planai rengiami nuosavybės grąžinimui .</t>
  </si>
  <si>
    <t xml:space="preserve">   
Baigta tvarkyti (Įgyvendinta) 19 viešųjų erdvių (VE).
Parengti projektiniai pasiūlymai 3 VE, o 5 VE projektiniai pasiūlymai pradėti rengti. 
Parengti 17- os viešųjų erdvių techniniai projektai , o dar 6  - pradėti rengti  </t>
  </si>
  <si>
    <t xml:space="preserve"> a) Ruošiami Pavilnių ir Verkių apsaugos reglamentai, kurie vėliau bus inkorporuoti į naujojo Bendrojo plano tvirtinamus sprendinius.                    B) parengta užduotis techniniam projektui -  Jamonto parko rekreacinei infrastruktūrai sukurti ir pačio parko tvarkybai  </t>
  </si>
  <si>
    <t>a) Vykdomas  Neries krantinių rekonstrukcijos Techninis planas.  b) Įrengtas dviračių takas palei Nerį nuo vingio parko iki Seimo.                                                                                  c) Derinami pontoninių prieplaukų įrengimo projektai. Ruošiami leidimai lauko kavinėms įrengti Neries pakrantėse.</t>
  </si>
  <si>
    <t>a) Formuojami bendro naudojimo sklypai  šalia Neries krantinės.                                                                            b) Įrengtas dviračių takas palei Nerį nuo vingio parko iki Seimo.                                                                                  c) Derinami pontoninių prieplaukų įrengimo projektai. Ruošiami leidimai lauko kavinėms įrengti Neries pakrantėse.</t>
  </si>
  <si>
    <t xml:space="preserve">1.	Vykdyta Reklaminių įrenginių stebėsena (monitoringas).
2.	Parengta vietų sąrašas, reikalavimai įrengimui ir eksploatavimui, vietų schemos reklaminių įrenginių konkursams.                                                       Parengta ir 2018 birželio 7 d. Vilniaus miesto administracijos direktoriaus įsakymu Nr. 30-1996/18 patvirtinta Vilniaus miesto tipinio dizaino kioskų (paviljonų) sklaidos schema ir rekomendacijos tipinio dizaino kioskams (paviljonams) įrengti ir eksploatuoti. </t>
  </si>
  <si>
    <t xml:space="preserve">1. Surinkta ir susisteminta medžiaga, įrenginių duomenys 7 trasose :
1.1. Gedimino pr.;
1.2. A. Goštauto g.-T. Vrublevskio g.-Šventaragio g.-Pilies g.-Didžioji g.-Aušros Vartų g.;
1.3. Ukmergės g.;
1.4. Vokiečių g. -Vilniaus g.- Kalvarijų g.-Jeruzalės g.-Santariškių g.;
1.5. Molėtų pl.-Geležinio Vilko g.-Savanorių pr.-Vilniaus g. Grigiškėse;
1.6. Pilaitės pr. – T. Narbuto g. – Konstitucijos pr. – Šeimyniškių g. –  Šiaurinės gatvių trasoje;
1.7. Ateities g. – Laisvės pr. – Tūkstantmečio g. – Žirnių g.  – Minsko pl.  gatvių trasoje.
2. Parengta medžiaga: 
2.1.  reklaminių įrenginių (labai didelio formato ir didelio formato) 41 vieta.
2.2.  reklaminių įrenginių požeminėse perėjose 14 vietų.                    </t>
  </si>
  <si>
    <t xml:space="preserve">a) Parengti ( rengiami)  projektai :  Varnės parkas (Pilaitė) - PP, Fabijoniškių skveras - rengiamas TP,     Žirmūnų skveras ir kitos VE tarp Žirmūnų, Minties ir Tuskulėnų g.   ( TP su statybos leidimu gautas 2018-09-14, 2018-10-31 pateikta paraiška CPVA ES lėšų gavimui.  Amatų g. skveras Senamiestyje, , parengtas TP.                                                                                      B) 2018 m.  įrengti : Karoliniškių skveras; Žemaitės skveras, Kudirkos/Čiurlionio skveras ( privačiom lėšom, savivaldybės gausins želdinimą 2019m.), Justiniškių skveras (VE-12) prie Taikos g., Justiniškių g. ir Rygos g., Viršuliškių skveras , Vilkpėdės skveras, Šeškinės skveras, Pašilaičių skveras  
                  </t>
  </si>
  <si>
    <t xml:space="preserve">b) 2018 m.  įrengti : Karoliniškių skveras; Žemaitės skveras, Kudirkos/Čiurlionio skveras ( privačiom lėšom, savivaldybės gausins želdinimą 2019m.), Justiniškių skveras ( prie Taikos g., Justiniškių g. ir Rygos g.,  Viršuliškių skveras , Vilkpėdės skveras , Šeškinės skveras, Pašilaičių skveras </t>
  </si>
  <si>
    <t>Vykdomi 2 viešųjų erdvių ir dviračių takų techniniai projektai pasiūlymai ( prie Giedraičių, Daugėliškio, Kernavės, Fino g.); rengiami techniniai projektai Giedraičių, Kernavės g. rekonstrukcijai</t>
  </si>
  <si>
    <t>a) vykdomi  viešųjų erdvių senosiose Šnipiškėse atgaivinimo projektai, inžinerinės infrastruktūros atnaujinimas, dviračių trasų planavimas</t>
  </si>
  <si>
    <t xml:space="preserve">Rekonstruota ir pastatyta trasų (baigta 2012 m.): d iki 250 - 4588,36 m,   d 250-450 - 180,74 m, d virš 450 - 1106,51 m.
</t>
  </si>
  <si>
    <t xml:space="preserve">a) Vilniaus miesto skulptūrų parkas nebuvo kuriamas. b) Suprojektuota 10 viešųjų erdvių gyvenamuosiuose rajonuose. 2018 m. metais įgyvendinta Vilniaus miesto savivaldybės biudžeto finansuojama programa“ Kuriu Vilniui“. Iš gautų 120 paraiškų 02. Įvairūs meniniai projektai įgyvendinti iki metų pabaigos.. 2018 metų pabaigoje skelbiamas II programos etapas. </t>
  </si>
  <si>
    <t xml:space="preserve">a) 2018 m. pradėtas vykdyti ES lėšomis finansuojamas projektas, kurio metu mieste iki 2020 m. liepos mėn. numatoma įrengti 759 požeminių bei pusiau požeminių didelės talpos konteinerių aikšteles, o jose 3076 konteineriai popieriui, plastikui, stiklui bei maisto atliekoms surinkti; b) gavus dotaciją nupirkti 2578 vnt. pakuočių atliekų surinkimo konteineriai, išdalinti individualioms valdoms; c)  bendradarbiaujant su VšĮ "Žaliasis taškas", VšĮ "Pakuočių tvarkymo organizacija" ir VšĮ "Gamtos ateitis" įvykdyti viešieji konkursai pakuočių atliekų paruošėjui naudoti ir naudojimui atrinkti, pasirašytos preliminarios sutartys, parengtos pakuočių atliekų surinkimo-vežimo paslaugų teikėjo parinkimo viešojo konkurso sąlygos; d) 2018 metais veikė 5 didelių gabaritų atliekų surinkimo aikštelės; e) 2018 m. statoma ir 2019 m. bus pradėta eksploatuoti centrinė didelių gabaritų atliekų surinkimo aikštelė V. A. Graičiūno g. </t>
  </si>
  <si>
    <t xml:space="preserve">a) Nuo 2018-05-01 savivaldybės tarybos sprendimu  Nr. 1-818 įvesta ir taikoma vietinė rinkliava už komunalinių atliekų surinkimą iš atliekų turėtojų ir atliekų tvarkymą, vietinės rinkliavos administravimą vykdo savivaldybės įmonė „Vilniaus atliekų sistemos administratorius“; b) mišrių komunalinių atliekų surinkimo ir jų vežimo paslaugas atskirose zonose teikia viešųjų konkursų būdu parinkti vežėjai. </t>
  </si>
  <si>
    <t xml:space="preserve">a) 2018 m. kas ketvirtį dalyvauta į mechaninio-biologinio apdorojimo įrenginį priimamų mišrių komunalinių atliekų sudėties nustatymo stebėjimo komisijos darbe; b) vykdoma uždaryto Kariotiškių bei kitų regiono sąvartynų stebėsena. </t>
  </si>
  <si>
    <t>1. Nevykdytas. Tyrimas numatomas 2020 m.                                                                     2. Buvo vykdoma neformaliojo švietimo paslaugų Vilniaus mieste stebėsena, atlikta savivaldybės įstaigų tinklo analizė.
3. Jaunimo darbuotojų susitikimai ir mokymai (1 susitikimas).
4. susitikimai su Jaunimo organizacijomis; Darbo su jaunimu forumas; Mokinių savivaldų forumai; mokyklų savivaldų kuratorių mokymai.
5. Darbo su jaunimu forumo metu buvo bendradarbiauta su jaunimo darbuotojais bei vertinama jaunimo situacija (1 susitikimas).</t>
  </si>
  <si>
    <t>Vykdyti susitikimai, konsultacijos, įvairūs projektai, bendradarbiaujama su universitetais ir nevyriausybinėmis organizacijomis.</t>
  </si>
  <si>
    <t>1. Vykdomas darbas su jaunimu gatvėje, teikiamos atviro ir mobilaus darbo su jaunimu paslaugos. Finansuotas vienas projektas.
2. Patvirtintas atnaujintas Jaunimo programų konkurso aprašas ir finansuoti 30 projektų.</t>
  </si>
  <si>
    <t xml:space="preserve">1. Nuolat dirbama su Socialinės apsaugos ir darbo ministerija, Jaunimo reikalų departamentu, Lietuvos jaunimo organizacijų taryba.
2. Bendrų su kitais departamentais programų vykdymas – 2 programos. Bendradarbiavimo tinklų skaičius – 4.
3. Tobulinama vaikų neformaliojo švietimo įstaigų veikla.
</t>
  </si>
  <si>
    <t xml:space="preserve">1. Sukurtas jaunimo žemėlapis ir puslapis www.neformalusugdymas.lt
2. Vilniaus jaunimo informacijos centro veikla.
3. Nuolatos atnaujinami Facebook socialiniai profiliai ir jaunimui bei su jaunimu dirbančioms organizacijoms skirti tinklapiai.
4. Nuolatos atnaujinami Facebook socialiniai profiliai ir jaunimui bei su jaunimu dirbančioms organizacijoms skirti tinklapiai.
5. Šiuo metu per įvairius kanalus pasiekiamas žmonių skaičius – 9020.
</t>
  </si>
  <si>
    <t xml:space="preserve">Bendrojo ugdymo mokyklos panaudojant mokinio krepšelio lėšas ir kitas teisėtai gautas lėšas  aprūpintos mokymo priemonėmis, mokykline dokumentacija pagal ugdymo įstaigų poreikį (atsižvelgiant į atliktą ugdymo įstaigų apklausą). Buvo skirtos lėšos Iš mokinio krepšelio lėšų vadovėliams ir kitoms prekėms susijusioms su ugdymo procesu 2018 m. buvo skirta.  Pagal mokyklų bibiliotekų pateiktą statistinę  ataskaitą, 2018 metais bendrojo ugdymo mokyklų bibliotekose gauta 26956 knygų ir leidinių. Vilniaus ugdymo įstaigoms, turinčioms specialiasias grupes/klases, perduota priemonių, skirtų vaikams, turintiems įvairiapusių raidos, elgesio ir (ar) emocijų sutrikimų. Bendrojo ugdymo įstaigoms, vykdančioms ugdymą tautinių mažumų kalba perduota mokymo priemonių. </t>
  </si>
  <si>
    <t xml:space="preserve">Vilniaus lopšelio-darželio „Malūnėlis“ pastato išpirkimui 2018 m. investicinėje programoje skirta 491 tūkst. Eur, įrengimui skirta 100 tūkst. Eur. Priešmokyklinių ir ikimokyklinių ugdymo grupių steigimui skirta 1315,3 tūkst. Eur. Toliau sėkmingai įgyvendinamos 100 eurų kompensacijos programos, kurios tikslas – skatinti naujų grupių įkūrimą ir privačiose ikimokyklinio ugdymo įstaigose. 2018 m.  buvo pasirašytos sutartys su 127 privačiomis įstaigomis.  Šiuo metu Vilniaus miesto privačias ikimokyklinio ugdymo įstaigas lanko apie 6000 vaikų.  2018 m. rugsėjo 1-ai dienai į Vilniaus miesto ikimokyklinio ugdymo įstaigas priimta daugiau negu 10 000 vaikų, papildomai 2018 m. rudenį buvo priimta apie 1300 vaikų. Įstaigose po grupių formavimo buvo apie 1 000 laisvų vietų, kurias tėvai galėjo rinktis. Tėvams individualiai buvo siūloma redaguoti prašymus ir pasirinkti įstaigas, turinčias laisvas vietas. Dalis tėvų vaikus leido į pasiūlytas įstaigas, kuriose buvo laisvų vietų, kiti tėvai pasirinko laukti eilėje į norimą ikimokyklinio ugdymo įstaigą. 2018 m. papildomai į Vilniaus miesto ikimokyklinio ugdymo įstaigas priimta apie 1400 vaikų.     </t>
  </si>
  <si>
    <t>Atrinktam bandomųjų įstaigų sąrašui centralizuotai pirkti valymo paslaugas pagal preliminariąsias sutartis iš specializuotų tiekėjų, optimizuojant bendrojo ugdymo mokyklų, kultūros ir sporto įstaigų už patalpų valymą atsakingų etatų skaičių. Atrinktam bandomųjų įstaigų sąrašui centralizuotai pirkti elektroninės apsaugos ir reagavimo paslaugas pagal preliminariąsias sutartis iš specializuotų tiekėjų, optimizuojant bendrojo ugdymo mokyklų, kultūros ir sporto įstaigų už patalpų ir teritorijos apsaugą atsakingų etatų skaičių.
Nustatyti darbininko (staliaus, santechniko, šaltkalvio, inžinieriaus) etatų normatyvus, priklausančius nuo įstaigos naudojamo pastato ploto ir įstaigos vaikų arba mokinių skaičiaus.
Tobulinti centralizuotą Vilniaus švietimo, kultūros ir sporto įstaigų patalpų nuomos sistemą, skirtą didinti šių įstaigų nuomos paslaugų teikimo pajamas ir mažinti išlaidas.</t>
  </si>
  <si>
    <t xml:space="preserve">Siekiant skatinti bendrojo ugdymo įstaigų bendradarbiavimą bei skatinti mokinių kūrybiškumą organizuota: FAB LAB kūrybinių dirbtuvių mokyklose įrengimo konkursas (53250 Eur), projektas "Atvirų techninių ir kūrybinių dirbtuvių (Fab Lab) įsitraukimas į inovacijų bei verslumo ugdymą" (8500 Eur); Bendrojo ugdymo įstaigų vadovų mentorystės tinklo kūrimas (18700 Eur), mokyklų vadovų pavaduotojų akademija (7000 Eur), Renkuosi mokyti - Vilniaus mokyklų kaitai! (25000 Eur), projektas "Tikslinė kompleksinė pagalba mokykloms" (60000 Eur), konkursas Vilniaus miesto interaktyvus pamokų žemėlapis "Patirk Vilnių" (28700 Eur).
</t>
  </si>
  <si>
    <t>1. Vilniaus miesto studentų savivaldų ir Vilniaus miesto mero susitikimas (2 susitikimai).
2. Jaunimo programų (26 projektai) ir Organizacijų dirbančių gatvės jaunimu (1 projektas) konkursinis finansavimas.
3. Kartu su Vilniaus jaunimo organizacijų sąjunga „Apskritasis stalas“ buvo derinamas jaunimo organizacijų institucinių gebėjimų stiprinimo gairės (nepatvirtintos).
4. Vilniaus jaunimo informacijos centras konsultuoja jaunas šeimas bei yra paruošęs informacinę medžiagą apie galimybes jaunoms šeimoms dėl vaikų ugdymo Vilniaus mieste, paskolų gavimo ir pan. 2018 m. vyko 8 konsultacijos.
5. Inicijuotas lauko gimnastikos aikštelės kūrimas Naujojoje Vilnioje (pritrauktas finansavimas).
6. Bendradarbiaujama su universitetais: Vilniaus universitetas, Mykolo Romerio universitetas, Klaipėdos universitetas, Vytauto Didžiojo universitetas, Vilniaus Dailės akademija, Lietuvos muzikos ir teatro akademija, Generolo Jono Žemaičio karo akademija. Viešinama informacija apie jų veiklas, dalijamasi gerąja patirtimi.
7. STEAM (gamtos mokslų, technologijų, inžinerijos, matematikos mokslų ir kūrybiškumo ugdymo) centro, įkūrimo iniciavimas; Stažuotės/praktikos  Vilniaus miesto savivaldybės jaunimo politikos srityje (1 centro įkūrimo iniciavimas; 9 stažuotojų/praktikantai skyriuje).
8. Jaunimo organizacijų atstovai dalyvauja NVO ir Jaunimo reikalų tarybų veikloje, yra įtraukti į Narkotikų kontrolės, Vaiko gerovės plėtros reikalų komisijose (dalyvavauta 2 tarybų ir 2 komisijų veiklose).
9. Taikomos lengvatinės sąlygos Vilniaus miesto savivaldybės Tarybos patvirtinta tvarka.
10. Jaunimo reikalų tarybos posėdžiai (5 posėdžiai).</t>
  </si>
  <si>
    <t>2018 m. Vilniaus miesto savivaldybės užsakymu UAB "Sveikatos ekonomikos centras" parengė projekto: „Plėtoti II lygio ambulatorinių paslaugų teikimą, didinti prieinamumą keturiose – rytinėje, pietinėje,+H8:H16 vakarinėje, šiaurinėje – miesto teritorijose, gerinti šių paslaugų teikimo organizavimą“ analizę, kurioje pateikti galimi ambulatorinių sveikatos priežiūros įstaigų pertvarkymo variantai. (6,0 tūkst. Eur)</t>
  </si>
  <si>
    <t>a) Vaikų ir jaunimo sveikatinimas. Vykdyti renginiai:  masinis renginys „Būk saugus vandenyje“, projektas „Bakterijų tramdytojai“, traumų ir nelaimingų atsitikimų prevencija „Savisaugos įgūdžių formavimas“,  fizinį aktyvumą skatinanti programa „Būk aktyvus“, ikimokyklinio amžiaus vaikų burnos higienos projektas „Graži šypsena, nes kasdien 2x2“, projektas „Saugumo akademija su Pelyte Visažine“, saugumo testas su Pelyte Visažine, programa „Sveikos akys“ , programa „Žmogaus gyvybės vystymasis. Neplanuotas nėštumas, jo išeitys ir pasekmės“, užsiėmimai mokyklinio amžiaus vaikams apie tinkamą, subalansuotą mitybą, veiksmo savaitės BE PATYČIŲ. Ikimokyklinio ir bendrojo ugdymo įstaigose vykdyti renginiai šiomis temomis: Sveikatos sauga ir stiprinimas, bendrieji sveikos gyvensenos ir ligų prevencijos klausimai; Sveika mityba ir nutukimo prevencija; Fizinis aktyvumas; Psichikos sveikata (smurto, savižudybių prevencija, streso kontrolė ir kt.); Aplinkos sveikata; Rūkymo, alkoholio ir narkotikų vartojimo prevencija; Lytiškumo ugdymas, AIDS ir lytiškai plintančių ligų prevencija; Tuberkuliozės profilaktika; Užkrečiamųjų ligų profilaktika, asmens higiena; Ėduonies profilaktika ir burnos higiena; Kraujotakos sistemos ligų profilaktika; Traumų ir nelaimingų atsitikimų prevencija ; Onkologinių ligų profilaktika ir kt.</t>
  </si>
  <si>
    <t>b) Atsparumo priklausomybėms ugdymas. Vykdytos programos: psichoaktyvių medžiagų vartojimo prevencinė programa „Be iliuzijų“, priklausomybę sukeliančių medžiagų vartojimo prevencinis projektas „MOKINIAI – MOKINIAMS“, rūkymo prevencijos ir intervencijos projektas „Mano laisvi pasirinkimai“, akcija, skirta rūkymo prevencijai „Obuolys vietoj cigaretetės“, "Ankstyvosios intervencijos programa" skirta jaunuoliams nuo 14 iki 18 metų amžiaus.</t>
  </si>
  <si>
    <t xml:space="preserve">c)  (Širdies ir kraujagyslių ligų (ŠKL) ir cukrinio diabeto (CD) rizikos grupės asmenų sveikatos stiprinimo programa)
 1) Organizuotos 13 ŠKL programos grupių: 4 grupės VšĮ Antakalnio poliklinika, 2 grupės VšĮ Centro poliklinika, 4 grupės VšĮ Karoliniškių poliklinika, 2 grupės VšĮ Šeškinės poliklinika;
2) Organizuotos ŠKL programos paskaitos temomis - motyvacija, sveikos mitybos rekomendacijos, fizinis aktyvumas, širdies ir kraujagyslių ligų rizikos veiksniai, širdies ligų gydymo reikšmė, pirmoji pagalba ir stresas;
3) Organizuotos kineziterapeutų mankštos ŠKL programos dalyviams;
4) Organizuota palaikomosios paskaitos ir žygiai;
5) Organizuoti baigiamieji ŠKL programos susitikimai;                                                                </t>
  </si>
  <si>
    <t xml:space="preserve">d)  Psichikos sveikatos stiprinimo, savižudybių ir smurto prevencija. Vykdyti renginiai: savižudybių prevencijos mokymai SafeTalk ir Asist, paskaitos apie stresą ir jo valdymą įmonėse, atvirų paskaitų ciklas apie emocinę sveikatą, projektas „Damų arbatėlė“, programa „Tėvų grupė“. </t>
  </si>
  <si>
    <t xml:space="preserve">e) Nelaimingų atsitikimų ir traumų prevencija. Vykdyti renginiai: traumatizmo prevencija. Dalyvavimas velomaratone, masinis renginys „Būk saugus vandenyje“. </t>
  </si>
  <si>
    <t>a) Organizuoti mokymus ir seminarus. Vykdyti seminarai: lytiškumo ugdymo seminarai visuomenės sveikatos priežiūros specialistams, užsiėmimai ikimokyklinio ugdymo vaikų tėvams apie vaikų burnos higieną, seminaras visuomenės sveikatos priežiūros specialistėms „Gimdos kaklelio ikivėžinės ligos, priežastys, profilaktika, gydymas", seminarai „Vaikų, turinčių elgesio ir emocijų sutrikimų, ugdymo proceso ypatumai“, seminaras „Darželinuko treniruotė“, seminaras „Šiuolaikinė kūno kultūros pamoka. Koordinacijos ir pusiausvyros ugdymas vaikams", teorinis ir praktinis seminaras technologijų mokytojams.</t>
  </si>
  <si>
    <t xml:space="preserve">b) Organizuoti vietos ir tarptautines konferencijas. Įgyvendintos konferencijos: konferencija „Darbuotojų sveikatos stiprinimas“, konferencija  „Laimingos šeimos akademija" </t>
  </si>
  <si>
    <t>c) Organizuoti įvairias akcijas. Vykdytos akcijos: akcija „Pertrauka tyloje“, švietėjiška akcija „Diktantas, virstantis gražiausiu laišku Mamai ir Tėčiui“,  akcija „Gimiau nerūkantis“, akcija „Peršalimas? Gripas? Pasveik be antibiotikų!“, akcija „Obuolys vietoj cigaretės“.</t>
  </si>
  <si>
    <t xml:space="preserve">d) Rengti laidas: Temos: kaip apsisaugoti nuo karščio? Saugus elgesys prie vandens. Super maistas. Vaikų maitinimo tvarkos aprašo pakeitimai. Kaip apsisaugoti nuo erkių. Kaip elgtis esant šalčiams. Maudyklos vasarą: ką turime žinoti? Saugumas automobilyje: kaip išsirinki vaikišką kėdutę? Paaugliai ir jų mityba. Rankų higiena: ką turime žinoti? Augintiniai lauke: bakterijos, jei nepasirūpiname jų išamtomis. </t>
  </si>
  <si>
    <t>e) Skatinti švietėjiškų renginių organizavimą. Vykdyti renginiai: būsimųjų ir esamų tėvelių švietimo ir sveikatinimo programa „Šeimų mokyklėlė“, dalyvavimas Vaikų paramos renginys „Mažoj širdelėj – didelės idėjos“, sveikatos diena Vilniaus universitete, Kūno sudėties analizės tyrimai.  113 ikimokyklinio ugdymo įstaigose įvykdyta apie 570 įvairių projektų, akcijų, seminarų ir kt. renginių skirtų vaikams bei jų tėvams. Saugaus miesto departamentas įgyvendino 14 projektų/priemonių: saugaus miesto akcija "Apsaugok mane", įrengtas ir pagerintas apšvietimas, triukšmo prevencija,  organizuota ir tikrinta gyvūnų vedžiojimo tvarka, patvirtintos sanitarijos ir ir higienos taisyklės, organizuota akcija "Auginu atsakingai", organizuoti renginiai "Road Show", organizuota prevencinė akcija "Pramogauk saugiai", organizuoti prevenciniai patikrinimai mokyklose dėl rūkymo, ugdymo įstaigose 63 pravedė edukacinio- prevencinio pobūdžio užsiėmimusapie viešąją tvarką, organizuotos civilinės saugos pamokėlės apie pavojus, kurie tyko gamtoje, sukurti mokomieji filmai "Gaisrinė sauga Vilniaus mokykloms", "Saugi evakuacija ikimokyklinio ugdymo įstaigoms", "Saugi žiema", "Kaip elgtis nepaprastosios padėties metu?", "Saugi evakuacija poliklinikos darbuotojams", organizuotos civilinės saugos kompleksinės pratybos tema "Vilniaus miesto gyventojų evakavimo organizavimas karo padėties metu".</t>
  </si>
  <si>
    <t>f) Informuota visuomenė apie triukšmo lygį ir pavojus, žalingą oro užterštumo koncentracijas ir pan.1) Informacinis straipsnis, skirtas Tarptautinei triukšmo suvokimo dienai paminėti „Minime tarptautinę triukšmo dieną“ (1 vnt.); 2) Informacinis straipsnis dėl atliekų rūšiavimo „Atliekų rūšiavimas: kokias klaidas darome?“ (1 vnt.); 3) Informacinis straipsnis kaip neužsikrėsti erkių platinamomis ligomis  „Erkės: kaip užsikrečiama ligomis ir ką daryti įsisiurbus?“ (1 vnt.); 4) Informacinis straipsnis dėl šalčio poveikio „Dabar sušalti galima net per 10 minučių: pataria, kaip apsisaugoti“ (1 vnt.); 5) Informacinis straipsniai dėl karščio poveikio „Specialistai pataria: kodėl šiandien džinsus turėtumėte palikti namuose“ ir elgesio taisyklės būnant saulėje „Būkite išmintingi ir saule mėgaukitės atsakingai“ (1 vnt.); 6) Informaciniai pranešimai dėl oro taršos (16 vnt.); 7) Informacinis straipsnis dėl oro taršos bei gaisro pavojaus „Laužavietės - tik tam skirtose vietose!“ (1 vnt.)</t>
  </si>
  <si>
    <r>
      <rPr>
        <sz val="10"/>
        <color indexed="8"/>
        <rFont val="Tahoma"/>
        <family val="2"/>
        <charset val="186"/>
      </rPr>
      <t xml:space="preserve">g) Sveikos mitybos ir fizinio aktyvumo skatinimas.Vykdyti renginiai: paskaitos tėvams apie ikimokyklinio, mokyklinio amžiaus vaikų maitinimąsi, paskaitų ciklas apie tinkamą maitinimąsi, paskaita „Sveika mityba: kaip maitintis, kad gauti visas organizmui reikalingas maistines medžiagas?", paskaita „Sveika mityba – geros sveikatos pagrindas“, paruošta atmintinė ikimokyklinio ir bendrojo ugdymo įstaigoms apie vaikų maitinimo organizavimo tvarkos aprašo pakeitimus, programa  „10 000 žingsnių sveikatos link“.  </t>
    </r>
  </si>
  <si>
    <t xml:space="preserve">Vilniaus sutrikusio vystymosi kūdikių namai įgyvendino „Perėjimo nuo institucinės globos prie šeimoje ir bendruomenėje teikiamų paslaugų neįgaliesiems ir likusiems be tėvų globos vaikams 2014 – 2020 m. veiksmų plano“ priemones: 
1) organizuojamos ankstyvosios reabilitacijos paslaugos vystymosi sutrikimų turintiems vaikams iki 7 m. amžiaus iš šeimų (2018 m. suteiktos 1283 paslaugos 31 vaikui), 
2)organizuojamos dienos socialinės globos paslaugos neįgaliesiems ir raidos sutrikimus turintiems vaikams iki 7 m. amžiaus iš šeimų (2018 m. suteiktos 39 vaikams), 
3) teikiamos trumpalaikės socialinės globos (atokvėpio)  paslaugos neįgaliesiems ir raidos sutrikimus turintiems vaikams iki 7 m. amžiaus iš šeimų (2018 m. suteiktos 4 vaikams).
</t>
  </si>
  <si>
    <t>2018 m. nebuvo įgyvendinama, vykdymas planuojamas vėliau. Strategija yra rengiama.</t>
  </si>
  <si>
    <t>Skaityti veiksmo 1.2.2.5 rezultato aprašymą.</t>
  </si>
  <si>
    <t>a) Suorganizuotos 803 pamokos, kuriose dalyvavo 17005 vaikų ir jaunimo. Įgyvendinti 5 vieši renginiai, kuriuose dalyvavo 478 vaikai. Ikimokyklinio ir bendrojo ugdymo įstaigose visuomenės sveikatos priežiūros specialistų vykdomuose renginiuose dalyvavo: Sveikatos sauga ir stiprinimas, bendrieji sveikos gyvensenos ir ligų prevencijos klausimai 32256 vaikų ir mokinių; Sveika mityba ir nutukimo prevencija - 28279; Fizinis aktyvumas - 32809; Psichikos sveikata (smurto, savižudybių prevencija, streso kontrolė ir kt.) - 11351; Aplinkos sveikata - 17823; Rūkymo, alkoholio ir narkotikų vartojimo prevencija - 12064; Lytiškumo ugdymas, AIDS ir lytiškai plintančių ligų prevencija - 13999; Tuberkuliozės profilaktika - 1639; Užkrečiamųjų ligų profilaktika, asmens higiena - 28939; Ėduonies profilaktika ir burnos higiena - 19073; Kraujotakos sistemos ligų profilaktika - 1966; Traumų ir nelaimingų atsitikimų prevencija - 25294; Onkologinių ligų profilaktika - 1189; kitos temos - 7904.</t>
  </si>
  <si>
    <r>
      <t>a) 1. 2018-03-20 patvirtintas Savivaldybės tarybos sprendimo projektas „Dėl Tarybos 2011-11-23 sprendimo Nr. 1-326 „Dėl tvarkymo ir švaros taisyklių tvirtinimo“ pakeitimo“</t>
    </r>
    <r>
      <rPr>
        <sz val="9"/>
        <color rgb="FFFF0000"/>
        <rFont val="Tahoma"/>
        <family val="2"/>
        <charset val="186"/>
      </rPr>
      <t>.</t>
    </r>
    <r>
      <rPr>
        <sz val="9"/>
        <rFont val="Tahoma"/>
        <family val="2"/>
        <charset val="186"/>
      </rPr>
      <t xml:space="preserve"> Pakeitimu planuojama sumažinti administracinę naštą: priėmus sprendimą, bus sudarytos palankesnės sąlygos teisėtiems žemės sklypų valdytojams įgyvendinti savo teises (15.16 punktas), panaikintos prielaidos piktnaudžiauti teise (15.21), palengvintas renginių organizavimas ir leidimų organizuoti renginius išdavimas (21.3, 26, 33.2); Parengtas Gyvūnų laikymo Vilniaus miesto savivaldybės teritorijoje taisyklių, patvirtintų Savivaldybės administracijos direktoriaus 2013 m. rugsėjo 18 d. įsakymu Nr. 30-2001 „Dėl Gyvūnų laikymo Vilniaus miesto savivaldybės teritorijoje taisyklių tvirtinimo“, pakeitimas siekiant formuoti teisingus laukinių, tarp jų ir vandens paukščių lesinimo įpročius, panaikintas draudimas lesinti varninius paukščius.
2. Įrengtų vaizdo stebėjimo kamerų vietos ir kačių kastravimo programų vykdymo vietos įtrauktos į interaktyvų miesto žemėlapį.</t>
    </r>
  </si>
  <si>
    <t xml:space="preserve">Detaliau Vilniaus miesto savivaldybės seniūnijų 2018 m. veiklos plano ataskaitose. </t>
  </si>
  <si>
    <t>17 programa 15 programa</t>
  </si>
  <si>
    <t>Įvykdytas.</t>
  </si>
  <si>
    <t xml:space="preserve">Kompleksinis daugiabučių namų kvartalo atnaujinimas, kvartalo teritorijos ir erdvių modernizavimas (prie darželių ir bendrojo ugdymo mokyklų, viešųjų teritorijų), kvartalo inžinerinės infrastruktūros atnaujinimas.
</t>
  </si>
  <si>
    <t xml:space="preserve">Bendradarbiaujama su sistemos diegėjais dėl Oracle Hyperion Planning sistemos funkcionalumo padidinimo, pradedamas diegti Biudžeto planavimo modulis. 
</t>
  </si>
  <si>
    <t>Diegiama Finansų valdymo ir apskaitos sistemos Oracle Hyperion Planning posistemė, kuri užtikrinins sąsają su FVAS duomenų baze.</t>
  </si>
  <si>
    <t xml:space="preserve">c) Miesto priežiūros funkcijas perėmė seniūnijų teritorijos priežiūros specialistai, vykdomi konkretūs veiksmai siekiant geros gyvenamosios aplinkos kokybės.
d) Didinant bendruomenių įtraukimą į spendimų priėmimą surengti seniūnaičių rinkimai 37 seniūnaitijose. Organizuotas Nevyriausybinių organizacijų ir bendruomeninės veiklos stiprinimo Vilniaus miesto savivaldybėje projektų konkursas (skirta 573,0 tūkst. Eur.) Per 2018 m. surengtos 3 viešosios konsultacijos, 5 tiksliniai aptarimai su atskiromis bendruomenėmis.
</t>
  </si>
  <si>
    <t>Parengta Vilniaus miesto savivaldybės strateginė kryptis VILNIUS 2IN, kuri bus taikoma Vilniaus miesto savivaldybės pavaldžioms įmonių grupėms.</t>
  </si>
  <si>
    <t xml:space="preserve">Strateginė kryptis VILNIUS 2IN (angl. „Intelligent and Integrated“) parengta vadovaujantis pasaulio ekonomikos forumo skaitmeninimo iniciatyva DTI (angl. the Digital Transformation Initiative of World Economic Forum) bei geriausiomis pasaulio praktikomis. Strateginė kryptis VILNIUS 2IN nustato Vilniaus viziją skaitmenizacijos srityje, šiai sričiai keliamus bendrus tikslus ir uždavinius, jų sąsają su Vilniaus strategija, su skaitmenizacijos srityje vykdomomis veiklomis ir pagrindiniais veiklų atlikimo principais bei vadovaujantis pažangios bendruomenės iniciatyvomis (angl. Intelligent Community), naudojančios informacines ir ryšių technologijas tam, kad sukurtų įtraukiančią gerovę, spręstų socialines problemas ir praturtintų žmonių gyvenimo kokybę. </t>
  </si>
  <si>
    <t>Koordinuoti Vilniaus miesto savivaldybės administracijos projektus, gaunančius 2014–2020 metų ES fondų investicijas.</t>
  </si>
  <si>
    <t xml:space="preserve">Sukurta nauja Vilniaus interneto svetainė ir pritaikyta neįgaliųjų poreikiams. 
</t>
  </si>
  <si>
    <t>Vilniaus miesto savivaldybės internetiniame puslapyje, naujienų skiltyje, įdiegtas sintezatorius akliesiems.</t>
  </si>
  <si>
    <t xml:space="preserve">a) Tobulinta centralizuota prašymų pateikimo ir gyventojų informavimo informacinė sistema priėmimo į ikimokyklines ugdymo įstaigas;
b) Tobulinta prašymų priėmimo į bendrojo ugdymo įstaigas informacinė sistema
c) Sistema įdiegta Vilniaus miesto savivaldybės pavaldžioms sporto įstaigoms.
</t>
  </si>
  <si>
    <t>Atlikta integracija su pavaldžiomis Vilniaus miesto savivaldybės administracijos sveikatos įstaigomis dėl medicininės pažymos (094/a) duomenų perdavimo.</t>
  </si>
  <si>
    <t>Veikianti 136 el. paslauga;
136 074 e. paslaugų užsakymų.
100 Eur kompensacijos privatiems darželiams informacinėje sistemoje įdiegtas el. sutarčių pasirašymo modulis</t>
  </si>
  <si>
    <t>Vystomas ir palaikomas atvirų duomenų portalas https://atviras.vilnius.lt/</t>
  </si>
  <si>
    <t xml:space="preserve">a) Pagal teisės aktus ir gyventojų pastabas nuolat tobulinta informacinė sistema;
b) Nuolat tobulinta prašymų priėmimo į bendrojo ugdymo įstaigas informacinė sistema, sudaryta galimybė registruoti prašymus į ugdymo įstaigas, vykdyti priėmimo procesą.
c) Sistema įdiegta Vilniaus miesto savivaldybės pavaldžioms sporto įstaigoms.
</t>
  </si>
  <si>
    <t>a) suorganizuotos 170 VMS struktūrinių padalinių atstovų užsienio komandiruotės;
b) suorganizuoti ir koordinuoti 56 užsienio delegacijų vizitai ir susitikimai Vilniuje;
c) suorganizuotas ir koordinuotas VMS atstovavimas 90 tarptautinėse konferencijos, seminaruose, parodose ar kt. renginiuose.</t>
  </si>
  <si>
    <t xml:space="preserve">Parengti 170 VMS struktūrinių padalinių darbuotojų  komandiruočių įsakymai ir potvarkiai; organizuotas ir koordinuotas VMS atstovavimas tarptautinėse konferencijose, seminaruose, parodose ir kt. renginiuose;                               </t>
  </si>
  <si>
    <t xml:space="preserve">Teikta informacija ir bendradarbiauta su LR atstovybėmis užsienyje, organizuoti kultūriniai renginiai Lenkijoje, Ukrainoje ir kt., kartu su LR ambasada Gruzijoje inicijuotas Vilniaus skvero Tbilisyje atnaujinimo projektas, apsikeista informacija apie bendradarbiavimą su įvairiais užsienio miestais, ministrams vykstant oficialių vizitų į užsienio valstybes, tarpininkauta rengiant oficialius užsienio valstybių vadovų vizitus Vilniuje, kartu su URM ir kt. institucijomis organizuotos įvairios veiklos šimtmečio proga. </t>
  </si>
  <si>
    <t>Nevykdytas. Toliau vykdyti neplanuojama.</t>
  </si>
  <si>
    <t xml:space="preserve">Vilniaus apygardos administracinis teismas 2016 m. rugsėjo 7 d. nutartimi patvirtino taikos sutartį tarp Vilniaus miesto savivaldybės tarybos ir Lietuvos valstybės, atstovaujamos Lietuvos Respublikos Vyriausybės, ir Lietuvos Respublikos Vyriausybės  bei nutraukė nuo 2012 m. teisme nagrinėtą bylą dėl  įpareigojimo atlikti veiksmus bei žalos atlyginimo. Šia taikos sutartimi Lietuvos Respublikos Vyriausybė įsipareigojo atlyginti Vilniaus miesto savivaldybės tarybai nuostolius, t. y. dalimis pervesti 55,8 mln. Eur į Vilniaus miesto savivaldybės sąskaitą: iki 2016-12-31 – 18,6 mln. Eur; iki 2017-12-31 – 18,6 mln. Eur ir iki 2018-12-31– 18,6 mln. Eur. Pareiškėja įsipareigojo šioje taikos sutartyje nurodytas sumas skirti Vilniaus miesto savivaldybės skoliniams įsipareigojimams grąžinti. Vyriausybė įsipareigojimus pagal taikos sutartį vykdė tinkamai. Teisės departamento duomenimis, pirmoji 18,6 mln. Eur suma  dar 2016 m. spalį yra papildžiusi Vilniaus miesto savivaldybės biudžetą, o paskutinė sumos dalis - 18,6 mln. Eur, vykdant taikos sutartį, iki 2018-12-31 turėjo  papildyti Vilniaus miesto savivaldybės biudžetą, kuo ženkliai prisidėjo prie Vilniaus miesto savivaldybės  skolinių įsipareigojimų mažinimo.     
Teikti pasiūlymai dėl Vietos savivaldos įstatymo pakeitimo (Projekto Nr.  XIIIP-1924), siūlant neįtvirtinti tarybos narių klausimų ir pasisakymų fiksuotos minimalios trukmės tarybos  posėdžių metu, pateikta nuomonė dėl  nuostatos, jog frakcija turi teisę siūlyti tarybai projektui užsakyti ekspertinę išvadą bei dėl išimtinei tarybos kompetencijai priskirtino savivaldybės veiklos viešinimo tvarkos nustatymo, pareikšta nuomonė dėl nepritarimo punktui, kuriuo siūloma nustatyti, kad „atstovaudamas savivaldybei teisme dėl savivaldybės tarybos priimtų nutarimų meras privalo ginti juose įtvirtintas nuostatas, norėdamas laikytis kitokios pozicijos tam turi gauti savivaldybės tarybos sutikimą“.
Taip pat buvo teikta nuomonė dėl merų ir jų pavaduotojų atlyginimo teisinio reglamentavimo, manant, kad šiuo metu egzistuojantis teisinis reguliavimas neatitinka teisingumo ir protingumo principų ir teisinės logikos, galimai prieštarauja Konstitucijai ir neatitinka Europos vietos savivaldos chartijos nuostatų ir vien tik savivaldybės gyventojų skaičius negali būti laikomas tinkamu ir objektyviu vertinamuoju kriterijumi, pagal kurį apskaičiuojami merų ir jų pavaduotojų atlyginimai, </t>
  </si>
  <si>
    <t xml:space="preserve">a), b)  Atsižvelgiant į po Konstitucinio teismo 2015-06-11 nutarimo priimtus  Savivaldybių biudžetų pajamų nustatymo metodikos įstatymo Nr. VIII-385 pakeitimus ir įsigaliojusią naują GPM paskirstymo savivaldybėms metodiką, su  Lietuvos Respublikos Vyriausybe 2016 m. buvo derinamas taikos sutarties projektas administracinėje byloje  pagal Vilniaus miesto savivaldybės tarybos pareiškimą atsakovėms Lietuvos valstybei, atstovaujamai Lietuvos Respublikos Vyriausybės ir Lietuvos Respublikos Vyriausybei dėl įpareigojimo atlikti veiksmus ir 271.892.609 Eur nuostolių atlyginimo.
 c), d) Atsižvelgiant į gautus Lietuvos savivaldybių asociacijos pavedimus, teiktos pastabos įstatymų projektams, susijusiems su  viešojo sektoriaus darbuotojų sistema bei efektyvesniu savivaldos administravimu, pavyzdžiui, pasiūlymai dėl Vietos savivaldos įstatymo pakeitimo (Projekto Nr.  XIIIP-1924), siūlant švietimo įstaigų vadovų priėmimo ir atleidimo klausimus priskirti mero kompetencijai, išbraukiant iš tarybos išimtinės kompetencijos, t. y. siūlomas reguliavimas susijęs su efektyvesniu savivaldos administravimu, nes apimtų greitesnes savivaldybės biudžetinių įstaigų - švietimo įstaigų vadovų skyrimo į pareigas ir atleidimo iš jų procedūras, sumažintų Administracijos darbo laiko sąnaudas, savivaldybės taryba nebūtų apkrauta formalių sprendimų priėmimu, taip pat teikti kiti pasiūlymai/pastebėjimai, susiję su siūlomu aiškesniu Savivaldybės tarybos narių veiklos reglamentavimu (pvz. dėl komitetų sudėčių, mero pavaduotojo pareigybės steigimo ir pan.). 
</t>
  </si>
  <si>
    <t xml:space="preserve">a) tobulinama ir vystoma projektų valdymo sistema „Redmine“;
b) patobulinta projektų valdymo sistema „Redmine“ pagal Investicinių projektų skyriaus poreikį ir rekomendacijas;
c) pavaldžios įstaigos prijungtos prie projektų valdymo sistemos „Redmine“; sukurta pavaldžių ugdymo įstaigų renginių administravo informacinė sistema; įdiegtas vidinis skambučių centras; įdiegtas išvykimo ir nuotolinio darbo žurnalas; sukurtos el. paslaugos Švietimo, kultūros ir sporto departamentui pavaldžioms įstaigoms teikti dokumentus el. būdu;
d) Atliktas „Programinės įrangos pirkimas, skirtos registruoti ir tvarkyti Vilniaus miesto savivaldybės nekilnojamąjį turtą“ viešas pirkimas ir pasirašyta sutartis su tiekėju, vykdomi diegimo darbai; 
e) kuriama sistema, skirta gatvių infrastruktūros, pastatų, aplinkos tvarkymo procedūrų administravimui, kuri apjungs ir savivaldybės įmonių atliekamus darbus ir paslaugas.
</t>
  </si>
  <si>
    <r>
      <rPr>
        <sz val="9"/>
        <rFont val="Tahoma"/>
        <family val="2"/>
        <charset val="186"/>
      </rPr>
      <t>a) visi savivaldybės administracijos darbuotojai naudojasi „Redmine“ sistema;
b) bendradarbiauta su Investicinių projektų skyriaus darbuotojais dėl „Redmine“ tobulinimo;
c) pavaldžioms įstaigoms sudaryta galimybė atsisakyti popierinių ataskaitų teikimo, viską teikti el. būdu; optimizuotas skambučių priėmimas;
d) programinė įranga įdiegta ir naudojama;
e) vystomas miesto tvarkymo darbų interaktyvus žemėlapis;</t>
    </r>
    <r>
      <rPr>
        <i/>
        <sz val="9"/>
        <rFont val="Tahoma"/>
        <family val="2"/>
        <charset val="186"/>
      </rPr>
      <t xml:space="preserve">
</t>
    </r>
  </si>
  <si>
    <t>Nuolat tobulinamas ir pildomas Vilniaus miesto savivaldybės interaktyvus žemėlapis, Vilniaus teritorijų planavimo ir statybų duomenų bankas, kartografinių duomenų GIS bazė.</t>
  </si>
  <si>
    <t xml:space="preserve">Nuolat tobulinamas ir modernizuojamas interaktyvus žemėlapis http://maps.vilnius.lt,
Sukurti ir paskelbti nauji sluoksniai. Sukurtas 3D Vilniaus žemėlapis.
</t>
  </si>
  <si>
    <t>a) 2018 m. koordinuoti Vilniaus kultūriniai pristatymai 3 renginiuose užsienyje;
b) 2018 m. koordinuoti 7 tarptautiniai kultūriniai renginiai Vilniuje</t>
  </si>
  <si>
    <t xml:space="preserve">Vykdoma nuolat bendradarbiaujant su kitais Savivaldybės padaliniais.
įvykę projektai: Gdansko dienų Vilniuje renginiai, Vilniaus mugė Gdanske, Gruzijos kultūros renginys "Tbilisoba" Tbilisio skvere Žvėryne, Tarptautinis Vilniaus kino festivalis „Kino pavasaris“, Vilniaus ir Krokuvos  Kotrynos bažnyčių festivalis, Tarptautinė Kalėdų labdaros mugė Rotušėje, Suomių nepriklausomybės dienos minėjimas kartu su Karoliniškių bendruomene, jungtiniai Vilniaus, Rygos ir Talino miestų orkestrų koncertai Vilniuje, Rygoje ir Taline, ir kt. Kai kurie iš paminėtų renginių vyksta kasmet (Gdansko dienų Vilniuje renginiai, Vilniaus mugė Gdanske, Gruzijos kultūros renginys "Tbilisoba" Tbilisio skvere Žvėryne, Tarptautinis Vilniaus kino festivalis „Kino pavasaris“, Tarptautinė Kalėdų labdaros mugė Rotušėje, Suomių nepriklausomybės dienos minėjimas kartu su Karoliniškių bendruomene, Vilniaus ir Krokuvos  Kotrynos bažnyčių festivalis), kai kurie ne:  jungtiniai Vilniaus, Rygos ir Talino miestų orkestrų koncertai Vilniuje, Rygoje ir Taline vyko išskritinai šalių 100-mečių minėjimo progomis. </t>
  </si>
  <si>
    <t xml:space="preserve">2018 metais mokymuose dalyvavo 720 unikalių mokymo dalyvių (77 % visų Savivaldybės administracijos darbuotojų), t. y. 205 unikaliais dalyviais arba 20 % daugiau nei 2017 m. Savivaldybės valstybės tarnautojų ir darbuotojų kvalifikacijos tobulinimui buvo skirtos Savivaldybės biudžeto lėšos, atsižvelgiant į darbo užmokesčiui nustatytus asignavimus. 2018 metų rezultatai rodo, kad buvo apmokyta daugiau unikalių mokymo dalyvių, efektyviau panaudotos mokymui skirtos lėšos. 2019 metų biudžete, atsižvelgiant į darbo užmokesčio fondo didėjimą, numatyta daugiau lėšų ir kvalifikacijos tobulinimui. 
</t>
  </si>
  <si>
    <t xml:space="preserve">Vilniaus miesto integruota teritorijų vystymo programa (toliau – Programa) patvirtinta Lietuvos Respublikos vidaus reikalų ministro 2015-06-19 įsakymas Nr. 1V – 513. 2018 m. patobulinta interaktyvi prieiga prie ITV programos investicinių projektų: https://maps.vilnius.lt/projektai.
2018 m. skirtas finansavimas šiems projektams: Valstybinio Sapiegų parko tvarkymas ir pritaikymas lankymui ir tausojančiam naudojimui; Aukštaičių g. įrengimas su įvažiavimų į Drujos  g. ir Paupio g. rekonstravimu;  Ikimokyklinio ir priešmokyklinio ugdymo prieinamumo didinimas Vilniaus mieste (statant modulinius darželius); Lazdynų mokyklos, Vilniaus Genio progimnazijos, Vilniaus Jeruzalės progimnazijos, Vilniaus Jono Basanavičiaus gimnazijos, Vilniaus Žygimanto Augusto pagrindinės mokyklos, Vilniaus Gedimino technikos universiteto inžinerijos licėjaus, Vilniaus Ąžuolyno progimnazijos, Vilniaus Antano Vienuolio progimnazijos, Vilniaus Jono Basanavičiaus progimnazijos, Vilniaus Salomėjos Nėries gimnazijos, Vilniaus Simono Stanevičiaus progimnazijos, Vilniaus Baltupių progimnazijos, Vilniaus Sofijos Kovalevskajos gimnazijos/progimnazijos, Vilniaus Spindulio progimnazijos, Vilniaus Žemynos gimnazijos, Vilniaus Aleksandro Puškino vidurinės mokyklos, Vilniaus Žemynos progimnazijos efektyvumo didinimas; Vilniaus miesto savivaldybės neformalųjį švietimą papildančio ugdymo mokyklų (Karoliniškių muzikos mokykla, Grigiškių meno mokykla, J. Vienožinskio dailės mokykla, Liepaičių chorinio dainavimo mokykla, Sporto centras) infrastruktūros tobulinimas; Laikinųjų namų „Šv. Stepono g. 35/4 Vilniuje socialinių paslaugų infrastruktūros plėtra; Nakvynės namų A. Kojelavičiaus g. 50 rekonstrukcija.
   Gauta –17,4 mln. Eur ES  ir Valstybės biudžeto lėšų. Nuo ITV programos įgyvendinimo pradžios iki 2018-12-31 projektams išmokėta 102,2 mln. Eur ES ir VB lėšų, tai sudaro 36,5 % nuo ITV programoje numatytų skirti ES ir VB lėšų (be KM lėšų).
</t>
  </si>
  <si>
    <t>Vilniaus miesto savivaldybės taryba 2018 m. vasario mėn. 7 d. sprendimu Nr. 1-1341 patvirtino  strateginius triukšmo žemėlapius už 2016 m., nuo kelių ir pagrindinių kelių, geležinkelių ir pagrindinių geležinkelių, orlaivių ir pramonės veiklos zonų.
Starateginiai triukšmo žemėlapiai pateikti aplinkos interaktyviame žemėlapyje (sluoksnis: Aplinkosauga – Triukšmo sklaida http://aplinka.vilnius.lt/triuksmas/).</t>
  </si>
  <si>
    <t xml:space="preserve">Strateginiai triukšmo sklaidos žemėlapiai pristatyti savivaldybės komitetuose. Po žemėlapių patvirtinimo taryboje - pateiktas užsakymas rengti Triukšmo prevencijos veiksmų planą 2019 - 2023 m. laikotarpiui. </t>
  </si>
  <si>
    <t xml:space="preserve">Parengta Aplinkos oro kokybės valdymo ataskaita už 2015-2017 m. Vykdyti darbai pagal Aplinkos oro kokybės valdymo planą 2015 - 2018 m., už 2018 m. </t>
  </si>
  <si>
    <t xml:space="preserve">Vykdyta autotransporto srautų stebėsena, įsigyti meteorologiniai duomenys aplinkos oro taršos modeliavimui, sukaupti duomenys apie stacionarių pramonės taršos šaltinių emisijas. Rengti atsakymai į gyventojų skundus, žurnalistų  užklausimus pateiktos ištraukos iš oro taršos sklaidos žemėlapių esamai situacijai ir su gautais duomenimis supažindinti pareiškėjai. Ataskaitos paviešintos http://aplinka.vilnius.lt/lt/index.php/aplinkos-kokybe/oras/igyvendinimo-ataskaitos/ </t>
  </si>
  <si>
    <t>2018 m. vykdytas požeminio vandens (šulinių ir šaltinių) monitoringas. Gręžiniių vanduo tirtas nebuvo. Tirtų šaltinių vanduo - nesaugus vartoti - bakteriologiškai užterštas. Praktiškai visuose tirtuose šuliniuose viršijami nitratų kiekiai. Duomenys kartografuoti ir sukaupti Vilniaus GIS.</t>
  </si>
  <si>
    <t>2018 m. rudens sezono metu vien kartą buvo atlikti tyrimai 16 šaltinių ir 7 šuliniuose, daugiausia, centrinėje miesto dalyje. Mėginių analizė vykdyta akredituose laboratorijose. Požeminio vandens gręžiniuose tyrimai vykdomi nebuvo. Tyrimų ataskaitos paviešintos aplinkos internetinėje svetainėje https://aplinka.vilnius.lt .</t>
  </si>
  <si>
    <t xml:space="preserve">Rengiami triukšmo prevencijos ir aplinkos oro kokybės valdymo veiksmų planai. Pastatyta akustinė sienutė ties Geležinio Vilko g. </t>
  </si>
  <si>
    <t xml:space="preserve">2018 m. pradėtas rengti triukšmo prevencijos veiksmų planas 2019 - 2020 m. laikotarpiui, vyko priemonių rengimo ir derinimo procedūros su Vilniaus AB "Lietuvos geležinkeliai", VĮ "Lietuvos oro uostai". 2018 m. pabaigoje pasirašyta sutartis dėl Aplinkos oro kokybės valdymo plano rengimo 2020 - 2025 m. laikotarpiui, pradėti pasyvių sorbentų tyrimų paruošiamieji darbai žiemos sezono tyrimams. </t>
  </si>
  <si>
    <t>2018 m. vykdytas paviršinio vandnes monitoringas pagal 2017-08-16 Vilniaus miesto savivaldybės tarybos sprendimą Nr. 1-1075</t>
  </si>
  <si>
    <t>2018 m. vykdyta upių, upelių, ežerų, kitų vandens telkinių (paviršinių vandenų ir nuosėdų) būklės stebėsena. 2018 metais paviršinio vandens tyrimai atlikti Gulbino ir Salotės ežeruose, Jeruzalės, Rokantiškių ir Tymo tvenkiniuose, Antavilio, Riešės, Sudervės upeliuose ir Vilnios upėje. Taip pat Neryje iš lietaus nuotekų išleistuvų imti paviršinių nuotekų bandiniai. Dugno nuosėdų tyrimai atlikti minėtose vietose ir ties lietaus nuotekų išleistuvais Neryje bei žemiau centrinių valymo įrenginių nuotekų išleistuvo.Mėginiai surinkti 4 skirtingais sezonais. Mėginių analizė vykdyta akredituoose laboratorijose, ataskaitos paviešintos aplinkos internetinėje svetainėje.</t>
  </si>
  <si>
    <t>2018 m. vykdytas paviršinio vandnes monitoringas pagal 2017-08-16 Vilniaus miesto savivaldybės tarybos sprendimą Nr. 1-1075. Tyrimai rodo, kad daugiausia teritorijos užterštos naftos produktais. Duomenys kartografuoti ir sukaupti Vilniaus GIS.</t>
  </si>
  <si>
    <t>Rudens sezono metu surinkti ir ištirti grunto mėginiai 65-iose užterštose ir potencialiai užterštose teritorijose. Mėginių analizė vykdyta akredituose laboratorijose. Tyrimų ataskaitos paviešintos aplinkos internetinėje svetainėje.</t>
  </si>
  <si>
    <t>2018 m. vykdytas biologinės įvairovės monitoringas pagal 2017-08-16 Vilniaus miesto savivaldybės tarybos sprendimą Nr. 1-1075</t>
  </si>
  <si>
    <t>Vykdyta stebėsena saugomose ir žaliosiose teritorijose, duomenys kartografuoti ir saugomi Vilniaus GIS.</t>
  </si>
  <si>
    <t>b) 2011 m. – 54 vietos, 2012 m. – 912 vietos, 2013 m. – 389 vietos, 2014 m. – 897 vietos, 2015 m. – 879 vietos, 2016 m. – 1317 vietos, 2017 m. - 3289 vietos, 2018 m. - 228; c) Įrengtos ir funkcionuoja P+R aikštelės - Gerulaičio g., prie Siemens arenos (102 vietos), Sėlių g., VT žiede (29 vietos), Ukmergės g. prie PC Senukai (94 vietos), patvirtinta aikštelių plėtra ir numatyta aikštelė Savanorių pr.; d) Parengtos Fabijoniškių seniūnijos šiaurinės dalies, Pilaitės, Karoliniškių seniūnijos dalies, Naujosios Vilnios seniūnijos dalies teritorijų schemos, kurių sudėtyje numatytos papildomos parkavimo galimybės. Parengta automobilių stovėjimo vietų plėtros gyvenamuosiuose rajonuose galimybių studija.</t>
  </si>
  <si>
    <t>a) Susisiekimo ministerijai teikti 3 pasiūlymai dėl taksi leidimų išdavimo reglamentavimo, deklaracijų apie ketinimą vykdyti keleivių vežimo už atlygį veiklą  priėmimo supaprastinimo.
b) Supaprastintas dalies išorinės reklamos įrengimo leidimų išdavimo paslaugos teikimas.
c) nevykdytas, nes nebuvo poreikio.</t>
  </si>
  <si>
    <t>a)Susisiekimo ministerijai teikti 3 pasiūlymai dėl taksi leidimų išdavimo reglamentavimo, deklaracijų apie ketinimą vykdyti keleivių vežimo už atlygį veiklą  priėmimo supaprastinimo.
b) Įdiegtos papildomos e. leidimų įrengti tipinio dydžio ir turinio iškabas bei e. leidimų įrengti tipinio dydžio ir turinio laikiną nekilnojamojo turto objektų išorinę reklamą išdavimo paslaugos. 
c) nevykdytas, nes negyvenamų patalpų nuomos sąlygos jau supaprastintos, nekilnojamojo turto privatizavimo procesai buvo supaprastinti 2016 m. pradėjus vykdyti elektroninius aukcionus, 2017 m. vykdyti nebuvo poreikio.</t>
  </si>
  <si>
    <t>2018 m. skirta daugiau kaip 2,5 mln. Eurų Vilniaus kiemų renovavimui.</t>
  </si>
  <si>
    <t>Atnaujinta apie 260 kiemų.</t>
  </si>
  <si>
    <t>1288 naujai suformuotos kaimynijos turi net 934 ha neužstatytų bendrų plotų, kuriuos galima paversti jaukiomis, patogiomis kaimyniškomis erdvėmis.  Savivaldybė, norintiems susitvarkyti savo kiemą, skiria finansavimą - po 10 eurų už 1 kv. m atnaujinamos teritorijos tiems, kurie atsinaujins senesnius kaip 15 metų daugiabučių namų kvartalus. Tam 2018 m. skirta apie 100 mln. Eur.</t>
  </si>
  <si>
    <t xml:space="preserve"> Vykdoma programa "Atnaujinkime miestą"</t>
  </si>
  <si>
    <t xml:space="preserve">a)	Pagerintas tarptautinis LITEXPO konkurencingumas:  sutvarkytos LITEXPO prieigos, ženklinimas ir pagerintas susisiekimas viešuoju transportu iš miesto centro. 
b)	Glaudžiai bendradarbiauta su VĮ Turto banku dėl Kongresų ir sporto rūmų rekonstrukcijos techninio projekto ir dėl pastato operatoriaus – nuomininko atrankos dokumentų pirkimo. Padėta paskleisti informaciją apie planuojamą konkursą tarptautinei rinkai, inicijuotas rūmų projekto pirmas prisistatymas Lietuvos ir užsienio konferencijų turizmo verslo atstovams.  
</t>
  </si>
  <si>
    <t xml:space="preserve">a)	VšĮ Go Vilnius iniciatyva nuo viešojo transporto stotelių „LITEXPO“ iki Parodų g. buvo pakeistos šaligatvių trinkelės, perdažyta pėsčiųjų perėja, atnaujintas perėjos apšvietimas, gatvių šviestuvai, įrengtos 4 naujos ir pakoreguotos 2 buvusios miesto nuorodos nukreipiančios žmones į/iš LITEXPO. Taip pat inicijuotas LITEXPO informacinio ženklo pastatymas prie pėsčiųjų perėjos. Sutarta dėl stotelių paviljonų pakeitimo ir miesto žemėlapių juose integravimo. Inicijuota papildoma viešojo transporto linija, kuri iš miesto centro atvežtų žmones iki LITEXPO be persėdimo. Tai ypač aktualu konferencijų delegatams, gyvenantiems miesto centre ar  senamiestyje esančiuose viešbučiuose. Nuo 2019 m. birželio 22 d. 14-as troleibusas iš Saulėtekio važiuos per centrą iki Pasakų parko Karoliniškėse
b)	Turto bankas siekdamas tinkamai pasiruošti numatomam Vilniaus koncertų ir sporto rūmų rekonstrukcijos techninio projekto parengimo pirkimui ir operatoriaus – nuomininko, kuris užtikrintų naujojo kongresų, konferencijų ir kultūrinių renginių centro veiklą, konkursui, 2018 m.  gegužės 31 dieną paskelbė konsultaciją su rinkos dalyviais. VšĮ Go Vilnius teikė Vilniaus koncertų ir sporto rūmų nuomos konkurso dokumentų pastabas, pasiūlymus ir rekomendacijas tiek Turto bankui, tiek suinteresuotiems dalyviams. Go Vilnius padėjo identifikuoti galimus tarptautinius dalyvius, paskleidė informaciją apie planuojamą konkursą tarptautiniams renginių organizatoriams, kongresų centrams. Go Vilnius inicijavo būsimo kongresų centro projekto pristatymą Liletuvos ir užsienio konferencijų organizatoriams „CONVENE“ renginio metu.  
 </t>
  </si>
  <si>
    <r>
      <rPr>
        <sz val="9"/>
        <color theme="1"/>
        <rFont val="Tahoma"/>
        <family val="2"/>
        <charset val="186"/>
      </rPr>
      <t>a) Go Vilnius specialistai per 2018 m. dalyvavo 5 tarptautinėse parodose-kontaktų mugėse. Parodų metu lankytojams buvo atskleidžiamas Vilniaus patrauklumas. 2018 m. buvo išleistas specializuotas leidinys „Meet in Vilnius. Meeting Planner’s Guide“. Atnaujinto dizaino ir patogaus formato katalogas skirtas konferencijų ir kitų renginių organizavimo verslo profesionalams.</t>
    </r>
    <r>
      <rPr>
        <sz val="9"/>
        <color rgb="FFFF0000"/>
        <rFont val="Tahoma"/>
        <family val="2"/>
        <charset val="186"/>
      </rPr>
      <t xml:space="preserve"> 
</t>
    </r>
    <r>
      <rPr>
        <sz val="9"/>
        <rFont val="Tahoma"/>
        <family val="2"/>
        <charset val="186"/>
      </rPr>
      <t>b) Daugiau nei 37% vilniečių uždirba 1000 Eur. ir daugiau.</t>
    </r>
    <r>
      <rPr>
        <sz val="9"/>
        <color rgb="FFFF0000"/>
        <rFont val="Tahoma"/>
        <family val="2"/>
        <charset val="186"/>
      </rPr>
      <t xml:space="preserve">
</t>
    </r>
    <r>
      <rPr>
        <sz val="9"/>
        <color theme="1"/>
        <rFont val="Tahoma"/>
        <family val="2"/>
        <charset val="186"/>
      </rPr>
      <t xml:space="preserve">C) 2017-08-07 d. Įvyko neeilinis visuotinis dalininkų susirinkimas, kurio metu buvo nutarta likviduoti VŠĮ „ Vilnijos  verslo inkubatorius“ </t>
    </r>
  </si>
  <si>
    <r>
      <rPr>
        <sz val="9"/>
        <color theme="1"/>
        <rFont val="Tahoma"/>
        <family val="2"/>
        <charset val="186"/>
      </rPr>
      <t xml:space="preserve">a) 2018 m. VšĮ Go Vilnius konferencijų biuras dalyvavo 5 tarptautinėse parodose-kontaktų mugėse, kuriose buvo pristatomos konferencijų bei kitų renginių organizavimo galimybės Vilniuje. Parodų metu vyko tiksliniai, iš anksto suplanuoti susitikimai.        </t>
    </r>
    <r>
      <rPr>
        <sz val="9"/>
        <color rgb="FFFF0000"/>
        <rFont val="Tahoma"/>
        <family val="2"/>
        <charset val="186"/>
      </rPr>
      <t xml:space="preserve">                                                                                                                          
</t>
    </r>
    <r>
      <rPr>
        <sz val="9"/>
        <color theme="1"/>
        <rFont val="Tahoma"/>
        <family val="2"/>
        <charset val="186"/>
      </rPr>
      <t>c)</t>
    </r>
    <r>
      <rPr>
        <sz val="9"/>
        <color rgb="FFFF0000"/>
        <rFont val="Tahoma"/>
        <family val="2"/>
        <charset val="186"/>
      </rPr>
      <t xml:space="preserve"> </t>
    </r>
    <r>
      <rPr>
        <sz val="9"/>
        <color theme="1"/>
        <rFont val="Tahoma"/>
        <family val="2"/>
        <charset val="186"/>
      </rPr>
      <t>2017-08-07 d. Įvyko neeilinis visuotinis dalininkų susirinkimas, kurio metu buvo nutarta likviduoti VŠĮ „ Vilnijos  verslo inkubatorius“, paskirti likvidatorių. Su likvidatore pasirašyta  darbo sutartis.  Vyksta VŠį „ Vilnijos verslo inkubatorius“ likvidavimo procesas. procedūros</t>
    </r>
  </si>
  <si>
    <t>Vadovaujantis 2016-12-15 pasirašyta Vilniaus miesto savivaldybės darnaus judumo plano parengimo paslaugų teikimo sutartimi Darnaus judumo plano komitete 2017-06-08 protokoliniu nutarimu patvirtinta Vilniaus miesto esamos situacijos analizė ir 2017-12-13 protokoliniu nutarimu pritarta teminių dalių situacijos Savivaldybės teritorijoje analizei. Su projektą įgyvendinančia institucija, Transporto investicijų direkcija  2017-08-07 pasirašyta iš Europos Sąjungos struktūrinių fondų lėšų bendrai finansuojamo projekto Nr. 04.5.1-TID-V-513-01-0016 „Vilniaus miesto savivaldybės darnaus judumo plano rengimas“ sutartis
Vilniaus miesto savivaldybės taryba 2018 m. gruodžio 19 d. sprendimu Nr. 1-1859 „Dėl Vilniaus miesto savivaldybės darnaus judumo plano tvirtinimo“ patvirtino Vilniaus miesto savivaldybės darnaus judumo planą.</t>
  </si>
  <si>
    <t>Vilniaus miesto savivaldybės darnaus judumo plano esamos judumo situacijos analizė atlikta vadovaujantis LR Susisiekimo ministro įsakymu 2015 m. kovo 13 d. Nr. 3-108 (1.5 E) „Dėl darnaus judumo mieste planų rengimo gairių patvirtinimo“, Vilniaus miesto savivaldybės tarybos 2015 m. gruodžio 16 d. sprendimu Nr. 1-280 patvirtinta Vilniaus miesto savivaldybės darnaus judumo plano technine užduotimi ir užsienio patirtimi bei įžvalgomis. Teminių dalių analizės turinys buvo formuojamas remiantis esamos judumo situacijos analizės rezultatais,
laikantis gairių ir techninės užduoties. Rengiant teminių dalių analizę likviduotas tam tikros informacijos trūkumas, nustatytas esamos judumo situacijos analizės metu. Nagrinėjant gerąsias užsienio patirtis atrinktos palaikytinos idėjos, kurios bus plačiau aptartos šioje DJP dalyje ir jos prieduose.
Patvirtintame Vilniaus miesto savivaldybės darnaus judumo plane numatytas priemonių planas iki 2030 m. ir veiksmų planas iki 2020 m. siekiant pagerinti gyvenimo kokybę ir pritaikyti infrastruktūrą visoms socialinėms grupėms, ypač riboto judumo gyventojams.
Darnaus judumo plano siūlymai apima svarbų ir esminį požiūrį į gyventojų mobilumo tendencijų keitimą iš esmės bei darnų judumą, kaip atskirą sritį, kuri turi būti lydinčioji vystant miestą (teritorijas, atskirus objektus), rengiant teritorijų planavimo dokumentus ir kitus projektus.</t>
  </si>
  <si>
    <t xml:space="preserve">a) Lietuvos automobilių kelių direkcijai suteiktas įgaliojimas elektromobilių didelės galios penkių stotelių, įskaitant montavimo ir techninio aptarnavimo pirkimui, numatytos vietos jų įrengimui;                                                               b)viešinant Darnaus judumo planą buvo teikiama informacija apie asmeninio automobilio alternatyvas (ėjimą, dviračius, VT, motociklus ir mopedus);                                                                               c)  Savivaldybėje įdiegta dalijimosi dviračiais, elektriniais paspirtukais sistema tarnybinėms užduotims vykdyti;                                       d) Savivaldybėje įdiegta car-sharing tarnybinių automobilių naudojimosi sistema            
e) Vilniaus miestas dalyvauja tokiose akcijose kaip "judumo savaitė",  "diena be automobilio", "Europos dviračių iššūkis", taip siekiant išsamiau informuoti visuomenę apie alternatyvius judėjimo mieste būdus: viešasis transportas, dviračiai ir kt.  
</t>
  </si>
  <si>
    <t xml:space="preserve">a) rengiamas Kernavės gatvės atkarpos  tarp Žalgirio ir Lvovo gatvių projektas                                                                                    f) rengiamas Zamenhofo g. iki Ukmergės gatvės projektas.                                                                                               g) parengtas Giedraičių nuo Lvovo g. iki Žalgirio g. rekonstravimo projektas.                                                                                                                                                                                                                                   n) rengiamas Vokiečių gatvės rekonstravimo projektas.                                  o) rengiamas Titnago, Dubutiškių ir Titnago  gatvių sankryžos projektas.                      </t>
  </si>
  <si>
    <t xml:space="preserve">a) Užbaigti Vakarinę eismo gatvę nuo Oslo g. iki Ukmergės pl. su skirtingo lygio sankryžomis ir perėjomis;
b) Užbaigti Lazdynų tilto rekonstrukciją, rekonstruoti Oslo ir Gariūnų gatves, įrengti skirtingų lygių Gariūnų–Jočionių g. sankryžą transporto ir pėsčiųjų eismui;
c) Suprojektuoti ir nutiesti Šiaurinę gatvę nuo Vakarinio greitkelio iki Kareivių–Žirmūnų g. sankryžos;
d) Suprojektuoti ir nutiesti Mykolo Lietuvio g. ir rekonstruoti Mokslininkų g. tarp Ukmergės pl. ir Molėtų pl.;
e)  Rekonstruoti Geležinio Vilko g. atkarpą tarp Pietario g. ir Gerosios Vilties g.;
f) Nutiesti Pietinį miesto aplinkkelį nuo Kauno pl. iki planuojamo Vaidotų regioninio logistikos centro (Kirtimų g. rekonstrukcija), nutiesti jungtį su Graičiūno g.;
g) Rekonstruoti Nemenčinės pl. nuo Kairėnų g. iki Antavilių gyvenvietės iki 4 eismo juostų;
h) Inicijuoti transporto jungties tarp Pilaitės rajono ir magistralinio kelio A1 specialųjį planą trasos parinkimui;
i) Užbaigti Vilniaus g. (A1 kelio) rekonstrukciją Grigiškėse;
j) Suprojektuoti ir įrengti Žirnių g. su Liepkalnio g. dviejų lygių sankryža
k) Santariškių g. ir Molėtų pl. jungties statyba
l) Smalinės ir Pilaitės pr. dviejų lygių sankryžos rekonstravimas
</t>
  </si>
  <si>
    <t xml:space="preserve">                                                                                                                                                   c) rengiamas Šiaurinės g. nuo Vakarinio aplinkkelio iki Ukmergės g. statybos projektas.                                                                                              d) rengiamas Mykolo Lietuvio gatvės trasos detalusis planas.                           g) parengtas Nemenčinės pl. nuo Kairėnų g. iki miesto ribos rekonstravimo projektas.                                                                                               j) rengiamas Liepkalnio g.-Žirnių g. ir Molėtų pl. dviejų lygių sankryžos projektas.                                                                                  l) rengiamas Pilaitės pr. ir Smalinės g. dviejų lygių sankryžos projektas.</t>
  </si>
  <si>
    <t>Vilniaus miesto savivaldybė šiemet skyrė 25 tūkst. Eurų bendruomenės gyvumui, saviraiškai, iniciatyvoms ir renginiams</t>
  </si>
  <si>
    <t>Nebuvo vykdomas. Darbai ir iniciatyvos atliekami departamentų lygmenyje.</t>
  </si>
  <si>
    <t>b) Projektuojamose viešosiose erdvėse yra numatyta galimybė čia atsirasti kultūros ir meno objektams.  Laimėję programos finansavimą įvairūs socialiniai-meniniai projektai, pastatų dekoravimo kūriniai ir skulptūros  iki 2018 m. pabaigos suformuoti kultūros ir meno erdves po atviru dangumi.</t>
  </si>
  <si>
    <t xml:space="preserve">a) Per 2018 metus Lietuvos energetikos muziejaus fondo daiktai buvo eksponuoti 2 kitų muziejų parodose. VGTU kartu su šiuo muziejumi surengė parodą, kurios tęstinumas buvo planuotas VGTU. Priimta pasaulyje pristatyta paroda apie kibernetinį saugumą. Muziejus mielai skolina rekvizitus renginiams susijusiems su kultūra – paskolinta scenos sistema grupei – "Kūjeliai". Literatūriniame A. Puškino muziejuje 2018 m. vyko 18 parodų. 2018 m.  Marijos ir Jurgio Šlapelių namas-muziejus dalyvavo jungtinėse parodose  ir keitėsi depozitais su 4 muziejais ir galerijomis: su Lietuvos dailės muziejumi, Šiaulių „Aušros“ muziejumi ir M. K. Čiurlionio namais. Vilniaus memorialinių muziejų direkcija su Josifo Brodskio muziejaus Sankt Peterburge įkūrimo fondu apsikeitė parodomis: vasario 23-kovo 30 d. surengta tarptautinė paroda Venclovų namuose-muziejuje „Josifo Brodskio Pusantro kambario fotografijose“, balandžio 19 d. surengta ir kartu su Tomu Venclova pristatyta Vilniaus memorialinių muziejų direkcijos paroda „Tomas Venclova fotografijose" Josifo Brodskio namuose Sankt-Peterburge. 
b) Lietuvos energetikos muziejus dalinasi eksponatais su MO. Remta Senų automobilių muziejaus ekspozicijos idėja – senajame taksi parke. Literatūrinis A. Puškino muziejus dalyvavo tarptautinėje šešių muziejų iš 5-ių šalių gerosios kaimynystės projekte - vyko paroda „Europos kultūros paveldo metai: kalbos ir literatūros keliais“. M. ir J. Šlapelių muziejus 2018 m. bendradarbiavo su Tautodailės meno draugija – surengtos 2 tautodailininkų parodos. Bendradarbiaudami su užsienio kūrėjais ir galerijomis surengė 3 tarptautines parodas: Kanados lietuvės menininkės Snaigės Šileika parod,; Maltos menininko Denis Calleja parodą ir Suomijos Valkeakoski miesto moterų fotografijų parodą. 2018 m. gruodžio 6 d. pateikta Europos Sąjungos struktūrinių fondų projekto „Medinės architektūros paveldo  muziejaus Vilniuje, Polocko g. 52, sukūrimas“ paraiška. Projekto tikslas - renovuoti pastatą Polocko g. 52 (patikėjimo teise valdo direkcija) ir įrengti naują direkcijos skyrių – Vilniaus medinės architektūros paveldo muziejų.
c) Lietuvos energetikos muziejuje sukurtas turistinis maršrutas, skirtas susipažinti su miesto gamybine istorija, sukurtos 3 naujos interaktyvos edukacijos. Literatūriniame A. Puškino muziejuje 2018 m. vyko 11 skirtingų edukacinių programų, 2018 m. bendradarbiauta su J. Kolaso muziejumi (Minskas, Baltarusija) - sukurtas maršrutas "Literatūrinis Pavilnys: Jakubas Kolasas ir Vilnius“, sukurtas kultūros turizmo takas „Jakubo Kolaso gyvenimas Vilniuje ir jo ryšiai su Markučių dvaru“. 2018 m. išleistas informacinis leidinys „Jakubas Kolasas ir Vilnius“ (lietuvių, gudų, rusų kalbomis). M. ir J. Šlapelių muziejaus lankymas ir jo viešinimas įtrauktas į turistinius maršrutus: „Vilniaus požemiai“; „Lietuviškasis Vilnius“; „Vilniaus Senamiestis per 3 valandas“; „Iškiliosios 20 amžiaus vilnietės“; „Lietuviško žodžio pėdsakais“, „Literatūrinis Vilnius“ ir kt. 2018 m. muziejų aplankė per 400 organizuotų miesto ekskursijų (apie 5000 lankytojų), įvyko 52 edukaciniai užsiėmimai, sukurti 4 nauji edukaciniai užsiėmimai, pastatytas spektaklis-arbatvakaris vaikams „Indomi knygelė“ – inovatyvi saviraiškos ir kūrybingumo edukacija. B. Grincevičiūtės memorialinis butas muziejus “Beatričės namai“ pravedė edukacinius užsiėmimus 4-19 metų lietuvių kilmės vaikams ir jų šeimoms, gyvenantiems Lenkijoje, Belgijoje, Vokietijoje. Vesta 100 edukacinių užsiėmimų muziejuje, Lietuvos mokyklose ir darželiuose. V. Mykolaičio-Putino memorialiniame bute-muziejuje sukurta edukacinė programa „Balys Sruoga Vilniuje“. Venclovų namai-muziejus surengė tarptautinį poezijos festivalį „Vilniaus kryžkelės“, kuriame dalyvavo Rumunijos rašytoja Ana Blandiana, prof. Tomas Venclova, slovėnų literatūros kritikas, rašytojas Andrej Hočevar, poetė Polina Barskova (Sankt Peterburgas /Amherstas, JAV). Venclovų namai-muziejus dalyvavo Atviros architektūros savaitgalyje „Open House Vilnius“ balandžio 28-29 d. 
</t>
  </si>
  <si>
    <t>2018 m. ugdymo įstaigų remonto darbams skirta 5495,3 tūkst. Eur iš jų - 1737,9 tūkst. Eur paskirstyta tarp 90 įstaigų vidaus remonto darbams atlikti. Pasirašyta bei pradėta vykdyti 18 Europos Sąjungos projektų "Mokyklų tinklų efektyvumo didinimas"  ir 4 Europos Sąjungos projektai "Vilniaus miesto saviavaldybės neformalųjį švietimą papildančio ugdymo mokyklį infrastrūkturos tobulinimas". Pradėti vykdyti nauji investiciniai projektai Jono Pauliaus II gimnazijoje, Salininkų gimnazijoje, Ateities mokykloje, Vladislavo Sirokomlės gimnazijoje.</t>
  </si>
  <si>
    <t>Skaityti veiksmo 1.4.1.3. rezultato aprašymą</t>
  </si>
  <si>
    <t>Skaityti veiksmo 1.4.3.1. rezultato aprašymą</t>
  </si>
  <si>
    <t>Skaityti veiksmo 1.4.3.2. rezultato aprašymą</t>
  </si>
  <si>
    <t>Skaityti veiksmo 1.4.3.3. rezultato aprašymą</t>
  </si>
  <si>
    <t>Pagal 2017-12-21  pasirašytą  su UAB „Žalvaris“ sutartį Nr. A64-241/17(3.10.22-TD2), 2018 metais Vilniaus mieste buvo likviduota galimų ekologinių situacijų, avarijų ir įvykių padarinių, kurių kaina 1963,83 Eur su PVM. Finansavimo šaltinis - Vilniaus miesto savivaldybės aplinkos apsaugos rėmimo specialiosios programos lėšos.</t>
  </si>
  <si>
    <t>VMS lėšomis baigtas statyti 25 metrų baseinas Fabijoniškėse, vyksta Lazdynų daugiafunkcio centro rangos darbai.</t>
  </si>
  <si>
    <t>Kasmet vyksta Kūno kultūros ir sporto projektų finansavimo konkursai, kuriais skiriamos lėšos projektams, numatantiems konkrečią veiklą arba konkrečių renginių organizavimui. Kasmet finansuojama apie 80-100 projektų.</t>
  </si>
  <si>
    <t>Naujojo Vilniaus miesto teritorijos bendrojo plano parengtuose sprendiniuose numatomos teritorijos numatomos teritorijos pramonės veiklai vystyti</t>
  </si>
  <si>
    <t xml:space="preserve">Įgyvendinant priemonę buvo vykdomi projektai: 1. „Welcome to Vilnius“-  seminarų ciklas, kurio tikslas suteikti užsienio kapitalo įmonėse dirbantiems užsieniečiams reikalingas žinias ir aktualiausią informaciją apie Vilniaus miestą. 2. Relokacijos proceso skaitmeninė platforma  „Talento gidas“ - į Vilnių gyventi ir dirbti atvykstantiems ar ketinantiems atvykti užsieniečiams pateikti visą sėkmingam ir lengvam įsikūrimui reikalingą informaciją. Talento gidu“ nuo 2018 m. kovo 1 d. iki 2018 m. gruodžio 31 d. pasinaudojo 6 117 naudotojų, iš kurių 5 275 buvo unikalūs. 3. Siekiant didinti Vilniaus žinomumą tiksliniuose verslo sektoriuose  – IT ir Fintech, – buvo įgyvendinta rinkodaros kampanija „Workation Vilnius2018“. Konkursą laimėjo ir į Vilnių atvyko dirbti ir gyventi trijų įmonių atstovai: „British Telecommunications“, „Expedia“, „OrderYOYO“. Kiekviena iš įmonių Vilniuje praleido po savaitę, kurių metu „išbandė“ Vilnių. </t>
  </si>
  <si>
    <t>Vykdytas ES dalinai finansuojamų projektų: "Pietryčių Lietuvos krašto turizmo e-rinkodara" ir "Vilniaus miesto ir regiono prioritetinių turizmo traukos vietovių e-rinkodara", "Dviračių turizmo trasų ir maršrutų (jungčių su Trakų ir Vilniaus rajono savivaldybėmis) ženklinimas"  projektų įgyvendinimas ir koordinavimas. Teiktos ataskaitos apie įgyvendinto projekto "Naujų turizmo maršrutų sukūrimas Vilniaus, Trakų ir Kernavės turistinėse traukos vietovėse".</t>
  </si>
  <si>
    <t>Vykdytas ES struktūrinių fondų lėšoms dalinai finansuojamų projektų „Vilniaus miesto ir regiono prioritetinių turizmo traukos vietovių e-rinkodara“ ir ,,Pietryčių Lietuvos krašto turizmo e-rinkodara“ priemonių  įgyvendinimo koordinavimas. Projektai tęstiniai, priemonių galutinis įgyvendinimas -2019 m. Vykdytas projekto "Dviračių turizmo trasų ir maršrutų (jungčių su Trakų ir Vilniaus rajono savivaldybėmis) ženklinimas" įgyvendinimo organizavimas.                         Sukurti 5 teminiai turizmo maršrutai: „Vilnius vaikams“, „Patirk savąją piligrimystės istoriją“, „Užupis – nepriklausoma respublika Vilniuje“, „Modernaus Vilniaus gidas“, „Vilnius – UNESCO pasaulio paveldo miestas“ ir 10 skirtingus Vilniaus rajonus pristatančių maršrutų: Užupis, Markučiai, Žvėrynas, Pilaitė, Antakalnis, Žirmūnai, Šnipiškės, Verkiai, Naujoji Vilnia, Pavilniai.</t>
  </si>
  <si>
    <t xml:space="preserve">Vilniaus renginių pristatymas turistams užsienio parodose.
Išleisti Vilniaus kultūros ir sporto renginius pristatantys  leidiniai lietuvių ir anglų k. Informacija apie renginius talpinama interneto svetainėje www.vilnius-events.lt. </t>
  </si>
  <si>
    <t xml:space="preserve">Dalyvauta tarptautinėse turizmo parodose Osle, Helsinkyje, Rygoje, Taline, Berlyne, Tel Avive, Minske (2), Frankfurte, Barselonoje, Londone,  Brėmene, Miunchene, Poznanėje,Varšuvoje, Vilniuje,  ir 5-se verslo misijoje, Latvijoje, Vokietijoje, Jungtinėje Karalystėje, Šveicarijoje. 
Dalyvauta Tarptautinės konferencijų asociacijos (International Congress and Convention Association – ICCA) 2-se renginiuose; pateikta Vilniaus turizmo statistikos suvestinė ir kita informacija ;
Dalyvauta Europos miestų turizmo rinkodaros asociacijoje (European Cities Marketing) konferencijoje Reikjavike ir Malmėje.
</t>
  </si>
  <si>
    <t xml:space="preserve">Vilniaus pristatymas vyko 15-oje tarptautinių turizmo parodų užsienyje ir Lietuvos, 5 B2B renginiuose užsienyje, 3 didžiųjų Lietuvos miestų šventėse. Daugiau informacijos bus pateikta "Go Vilnius" ataskaitoje už 2018 m.
Atnaujintas ir išleistas  leidinys "Vilniaus renginiai 2019" (lietuvių ir anglų k., ir elektroninė versija).  Informacija apie renginius nuolat atnaujinama internetinėje svetainėje www.vilnius-events.lt lietuvių, rusų ir anglų kalbomis. Kalėdų komunikacija socialiniuose tinkluose Facebook ir Instagram prasidėjo spalio 22 d. ir tęsėsi iki pat metų galo. Komunikacijos metu buvo pasiekti beveik 5 mln. (iš jų 3,2 mln. mokamos reklamos būdu ir 1,8 mln. organiniu (nemokamu) būdu) vartotojų iš tikslinių rinkų: Jungtinės Karalystės, Vokietijos, Italijos, Lenkijos ir Latvijos. </t>
  </si>
  <si>
    <t xml:space="preserve">Parengti nauji kultūrinio turizmo produktai (surengtos 602 ekskursijos, maršrutai); skatintas bei stiprintas konferencijų turizmo produktų konkurencingumas (organizuoti mokymai paslaugų sferos darbuotojams; vykdyti pažintiniai turai ir produkto pristatymas konferencijų turizmo organizatoriams , organizuota kontaktų mugė CONVENE ir kt.), formuotas Vilniaus kaip turistinės vietovės įvaizdis, įgyvendintos rinkodaros priemonės (rinkodara socialiniuose tinkluose, turizmo interneto svetainių www.vilnius-tourism.lt ir www.vilnius-events.lt atnaujinimas ir administravimas, išleisti turistinį Vilniaus produktą pristatantys leidiniai,( "Vilnius O'clock") turizmo galimybes pristatytos įvairiuose renginiuose Lietuvoje ir užsienyje ir kt.) 
</t>
  </si>
  <si>
    <t>7 programa  8 programa</t>
  </si>
  <si>
    <t>08 programa 12 programa</t>
  </si>
  <si>
    <t>a) Parengti pagrindinių patekimo vietų į miestą sutvarkymo programą;
b) Atnaujinti dangas, pastatų fasadus, pėsčiųjų zonas ir sutvarkyti želdinius, ypatingą dėmesį skiriant oro uostui, geležinkelio ir autobusų stotims, oro uosto – miesto centro trasai bei Savanorių prospektui, Ukmergės pl. ir kitoms Vilniaus vietoms.</t>
  </si>
  <si>
    <t>Prie nuotekų tinklų pajungti 35 gyvenamieji namai N.Vilnioje. 2018 m. buvo projektavimas, 2019 m. bus vykdomas tinklų tiesimas pagal 11 didelių objektų, planuojama pajungti prie tinklų virš 500 namų.</t>
  </si>
  <si>
    <t xml:space="preserve">Parengti esamos būklės įvertinimo dokumentai  - 2017 m. gegužės mėn. Vykdyti susitikimai  su gyventojais, bendruomenėmis 2017 metų laikotarpyje.  Parengta koncepcija ir SPAV ataskaita - 2017 m. gegužės mėn. Pritarimas Taryboje koncepcijai ir SPAV ataskaitai  - 2017 m. gruodžio  mėn. patvirtinta - 2017 m. gruodžio 14 d.  </t>
  </si>
  <si>
    <t>a) koordinuotas informacijos apie užsienio miestų partnerių tarptautiniams projektams vykdyti paiešką perdavimas atitinkamiems VMS struktūriniams padaliniams;
b) kartu su VšĮ Go Vilnius parengti ir išsiųsti Mero palaikymo laiškai siekiant pritraukti įvairių tarptautinių asociacijų metinius renginius.</t>
  </si>
  <si>
    <t>Pasirašytas bendradarbiavimo memorandumas su Liublino miestu  (Lenkija). Inicijuotas bendradarbiavimas su Helsinkiu (Suomija), Stokholmu (Švedija), Kopenhaga (Danija), Viena (Austrija), Praha (Čekija) ir kt.</t>
  </si>
  <si>
    <t>2018 m. agentūros konferencijų biuras suteikė organizacinę pagalbą bei pagalbą skleidžiant informaciją apie įvykį 109-iems Vilniuje vykusiems tarptautiniams renginiams. 
Vykdant užsienio investicijų ir verslo skatinimo bei priežiūros veiklą, informacija apie Vilnių, kaip palankią vieta dirbti, plėtoti verslą ir investuoti, buvo prieinama beveik 3,9 mln.  auditorijai: socialinių tinklų ir parodų dalyviams bei spaudos skaitytojams.  
Kartu su VšĮ Go Vilnius parengti ir išsiųsti Mero palaikymo laiškai siekiant pritraukti įvairių tarptautinių asociacijų metinius renginius: „Euroconference on Clinical Cell Analysis“; „PDA Universe of Pre-filled Syringes and Injection Devices“; „GoldSchmidt Conference“; „Annual Meeting of the European Society of Coloproctology“; „Annual Congress of European College of Sport Science“; „Patent Information Conference“ ir kt.
MIPIM parodoje Vilniaus miesto meras pasirašė susitarimo memorandumą su tarptautinio nekilnojamojo turto holdingu „Vastint Holding B.V.“. Memorandumo tikslas – užtvirtinti bendradarbiavimą vystant visuomenei svarbius projektus Vilniaus Lazdynų mikrorajone.
2018 m. dalyvauta vienoje didžiausių Europoje nekilnojamojo turto parodų „Expo Real“ (Miunchene, Vokietijoje). Parodos metu Vilniaus atvirų duomenų politika pristatyta viešuose pristatymuose, parengti pranešimai užsienio žiniasklaidai. Parodoje dalyvavo 2 095 dalyviai, ją aplankė virš 45 000 lankytojų.</t>
  </si>
  <si>
    <t>8 programa 16 programa</t>
  </si>
  <si>
    <t xml:space="preserve">Finansuota VšĮ „Vilniaus kino biuras“ veikla. 2018 metais kurtų kino ir TV filmų biudžetai sudarė 34,8 mln. eurų. 
</t>
  </si>
  <si>
    <t xml:space="preserve">Bendradarbiaujant su Įstaiga buvo nufilmuota 19 filmų  (vaidybiniai, dokumentiniai filmai, TV filmai, TV serialai), 14 studentų darbų (trumpametražiai filmai) ir 23 įvairūs kino projektai, įskaitant lietuvių, užsienio ir bendros gamybos filmus. Didžiausius kino projektus įgyvendino Jungtinės Karalystės, JAV, Norvegijos ir Švedijos kino kūrėjai. Per šiuos metus mieste buvo nufilmuoti 7 užsienio kino kūrėjų filmai iš Kanados, Norvegijos, Jungtinės Karalystės, JAV) ir 4 bendros gamybos filmai,  8 lietuviški filmai.  2018 metais kino kūrėjai Vilniuje filmavo beveik ištisus metus – 340 dienų ir beveik 100 naktų (neįskaičiuojant reklamų filmavimų), sukurta beveik 2,4 tūkst. laikinų darbo vietų, masuotės scenose papildomai įdarbinta apie 2,7 tūkst. žmonių.                          
Įstaiga bendradarbiavo su Lietuvos universitetais dėl studentų praktikos,  praktiką atliko studentai iš VU Komunikacijos fakulteto Kūrybos komunikacijų studijų programos (IV kursas). 
Įstaiga priklauso 2 tarptautinėms kino biurų/centrų asociacijoms ir dalyvauja asociacijų veikloje – EUFCN (Europos kino ofisų tinklas) ir AFCI (Tarptautinė kino biurų asociacija).
Per 2018 metus Įstaiga Vilniaus miestą atstovavo keturiuose tarptautiniuose kino industrijos renginiuose: tarptautiniame Berlyno kino festivalyje mugėje Berlinale ir tarptautiniame Kanų kino festivalyje mugėje Marche du Film, didžiausioje JAV kino mugėje American  Film Market ir San Sebastiano kino festivalyje. Dalyvavimą American Film Market ir San Sebastiano kino festivalyje Įstaigai dalinai finansavo Lietuvos kino organizacijos. 
2018 metais Įstaiga iniciavo ir įgyvendino Lietuvos filmavimo vietų duombazės projektą VR (virtual reality) siekiant įdomiau ir patraukliau pristatyti Lietuvą ir Vilniaus miestą užsienio kino profesionalams. 
Įstaiga užmezgė kontaktus su Nacionaline turizmo verslo asociacija, buvo skaitytas pranešimą apie kino industriją asociacijos nariams, vyko diskusijos apie galimą bendradarbiavimą tarp turizmo įmonių ir kino industrijos atstovų.  
Įstaiga prisidėjo prie Kino kultūros vadybos mokymų SOFA (School of Film Agents), kurie pirmą kartą įvyko Vilniuje ( ir Lietuvoje). Ši mokymų programa unikali tuo, kad dėmesys kreipiamas ne į prodiuserius ir režisierius (jiems kino pasaulyje skirta labai daug mokymų), bet yra orientuota į mokymus kino kultūros vadybininkams. Naujai įkurtos Vilniaus dirbtuvės buvo skirtos privačiajam – viešajam finansavimui bei partnerystei. Būtent šių dirbtuvių metu buvo pristatyta idėja ir sukurtas projektas Moterys Lietuvos kino industrijoje WIFT (Women in Film &amp; Television) (idėjos autorė E. Brazdžionytė), dalyvaujama šios grupės veikloje. 
Įstaiga teikė konsultacijas apie filmavimo sąlygas Vilniuje tiek lietuvių, tiek užsienio kino ir reklamos kompanijoms, užsienio kino kompanijoms buvo pristatomas Vilniaus miestas, filmavimo vietos, Vilniuje įsikūrusios kino kompanijos ir kt. Į Įstaigą dažniausiai kreipiasi užsienio kino kompanijos su įvairiais prašymais dėl bendros informacijos apie šalį/miestą, paslaugų, įrenginių nuomos, prodiuserio, ko-prodiuserio, fikserio, lokacijų vadybininkų paieškų, lokacijų ir specialistų įkainių, viešbučių, renginių, leidimų, informacijos apie mokestinę aplinką, festivalius  ir t.t. Kasmet įstaiga bendradarbiauja ir teikia organizacinę pagalbą kino festivaliams „Kino pavasaris“ ir „Scanorama“ (renginių koordinavimas, leidimų išdavimas, susitikimų organizavimas ir kt.). 
</t>
  </si>
  <si>
    <t>Nevykdytas. Vykdant pasitarimo Miesto ūkio ir transporto departamento pas Vilniaus miesto savivaldybės merą protokolą 2017-09-31 Nr. 28-438/17 (1.2.13-T1) Vilniaus miesto Miesto ūkio departamento užsakymu SĮ „Vilniaus planas“ parengė aktualią viešųjų tualetų schemą, kurioje nurodyti esami ir įrengti planuojami viešieji tualetai. Ši schema suderinta su VšĮ „Go Vilnius“, tačiau dar laukia derinimo procesas su Kultūros paveldo departamentu. Pagal schemą numatyta įrengti 10 naujų automatinių kanalizuotų tualetų, 5 senus esamus požeminius viešuosius kanalizuotus tualetus pakeisti automatiniais kanalizuotais tualetais. Taip pat du viešuosius kanalizuotus tualetus siūloma (numatoma) suremontuoti.</t>
  </si>
  <si>
    <t>Vykdomos apžvalgos aikštelių išdėstymo parinkimo procedūros, aikštelės bus įrenginėjamos 2019-2020 metais.</t>
  </si>
  <si>
    <t xml:space="preserve">a) Trakų Vokės dvaro rūmai  - parengtas tvarkybos techninis projektas, gautas ES finansavimas. Parengtas Sapiegų rūmų parko tvarkybos techninis projektas, gautas ES finansavimas.                                                                
b) Vykdomi Rasų istorinių kapinių restauravimo darbai. Rengiamas istorinių Saulės kapinių tvarkybos techninis projektas.                                                             
c) Parengtas Dramos teatro rekonstravimo darbų projektas. Tvarkomas Gedimino kalnas. Rengiamas Tauro kalno sutvarkymo projektas. Pastatytas paminklas J. Basanavičiui.                                                                                               
d) Sutvarkyti 235 balkonai ir 9 pastatų išorė (fasadai).                                                    e) Parengtas statinių komplekso Polocko g. 52 tvarkybos techninis projektas, pateikta paraiška ES finansavimui gauti.                        </t>
  </si>
  <si>
    <t>a) Savivaldybės baigiamas rengti darnaus judumo planas ir naujai ruošiamas Bendrasis planas, kurio parengti sprendiniai perduoti  institucijoms derinti - nustatys motorinio transporto apribojimus senamiestyje.                                               
b) Vilniaus g. rekonstrukcija, Savičiaus g. pritaikymas pėsčiųjų eismui ir viešai prekybai savaitgaliais, Gedimino pr. eismo ribojimo priemonės savaitgaliais ir gatvės pritaikymas viešajam maitinimui,  Stiklių g. eismo pakeitimai siekiant sumažinti transporto tranzitinius srautus per senamiestį.  Savivaldybės įmonė "Susisiekimo paslaugos " nustato automobilių stovėjimo kainas.</t>
  </si>
  <si>
    <t>Pateiktos paraiškos Šiaurės ministrų biuro daliniam finansavimui, skirtam patirties mainų vizitams finansuoti, gauti. Suaktyvinta gerosios patirties mainų paieška savivaldybei svarbiose prioritetinėse srityse. Struktūriniams padaliniams skleista informacija apie galimybes teikti paraiškas įv. projektų finansavimui gauti.</t>
  </si>
  <si>
    <t>Vykdomas ES projektas "Paviršinių  nuotekų sistemų tvarkymas Vilniaus mieste".</t>
  </si>
  <si>
    <t>•2017-08-28 pasirašyta rangos darbų sutartis „Karoliniškių lietaus nuotekų valymo įrenginių rekonstrukcija su techninio darbo projekto parengimu“ - 2018-07-25 gautas statybos leidimas, iki 2018-11-30 atlikta 40 proc. darbų už 1.314.479,44 Eur. Statybos darbų pabaiga numatoma 2019 m. IV ketv.
•2018-05-21 pasirašyta sutartis Nr. 18/VP-61 „T. Narbuto - Saltoniškių gatvių paviršinių nuotekų kolektoriaus rekonstravimo, valymo įrenginių ir monitoringo sistemos įrengimo techninio darbo projekto parengimo paslaugos“  su UAB „Sweco Lietuva“. 2019 m. vasario mėn.  paskelbtas rangos darbų pirkimas. Rangos darbų sutartį planuojama pasirašyti 2019 m. gegužės mėn.
•2018-07-05 pasirašyta projektavimo paslaugų sutartis Nr. 18/VP-96 „Geležinio Vilko gatvės ir Šeškinės komplekso prieigų paviršinių nuotekų kolektoriaus rekonstravimo, valymo įrenginių ir monitoringo sistemos įrengimo techninio darbo projekto parengimo paslaugos“ su UAB „Sweco Lietuva“. Vyksta projektinių pasiūlymų rengimas ir sprendinių derinimas su atsakingomis institucijomis, vykdomos žemės sklypo formavimo procedūros. Iki 2020-01-30 planuojama pasirašyti rangos sutartį. Statybų darbų pabaiga planuojama iki 2022-03-30.
•Laikotarpiu nuo 2018-10-26 – 2018-11-26 pasirašytos 8 sutartys „Paviršinių nuotekų tinklų, esančių Vilniaus mieste, kadastrinių matavimų, inventorizavimo ir įkainojimo paslaugos“ (500 km paviršinių nuotekų tinklų inventorizacijai ir teisinei registracijai). Iki 2018-12-31 inventorizuota apie 13 km paviršinių nuotekų magistralinių tinklų.
•2018-11-30 paskelbtas dviejų dalių pirkimas „Paviršinių nuotekų tinklų, esančių Vilniaus mieste, kadastrinių matavimų, inventorizavimo ir įkainojimo paslaugos (II etapas)“ dėl neįvykusių ankstesnio pirkimo V ir X dalių pirkimų procedūrų. 2019-01-03 įvyko susipažinimo su pateiktais pasiūlymais procedūra. Vyksta pasiūlymų vertinimas. 
2019 m. II ketv.  planuojamas paskelbti pirkimas „Vilniaus miesto inventorizuotų paviršinių nuotekų tinklų duomenų skaitmeninimo paslaugos“, nes inventorizavus 500 km Vilniaus miesto paviršinių nuotekų tinklų, jų duomenys bus skaitmenizuojami siekiant optimalaus sukurtų duomenų panaudojimo.
•2018-09-06 pasirašyta sutartis Nr. 18/VP-137 su UAB „Interlux“ dėl rotacinio garintuvo pristatymo, o 2018-09-07 pasirašyta sutartis Nr. 18/VP-139 su UAB „ArmGate“ dėl dujinio chromatografo pristatymo. 2018-09-21 pasirašyta sutartis Nr. 18/VP-147 su UAB „Grida“ dėl laboratorinių purtyklių pristatymo. Rotacinis garintuvas, laboratorinės purtyklės ir dujinis chromatografas pristatyti. 
•2019 m. II ketv. planuojamas pirkimas „Vakuuminis ekskavatorius“, 2018-12-19 paskelbtas šio pirkimo techninių specifikacijų projektas/Rinkos konsultacija. 
Paviršinių nuotekų tinklų plėtros ir rekonstrukcijos darbai vėluoja, dėl neįvykusių 2017 m. birželio mėn. paskelbtų rangos darbų pirkimų dėl pasiūlytų per didelių perkančiajai organizacijai nepriimtinų kainų. Todėl buvo svarstomi kiti techniniai sprendiniai.</t>
  </si>
  <si>
    <t>109 kV orinės elektros perdavimo linijos keičiamos kabelinėmis</t>
  </si>
  <si>
    <t>Skaityti veiksmo 3.2.2.5 rezultato aprašymą.</t>
  </si>
  <si>
    <t xml:space="preserve">Atnaujinti (modernizuoti) namai (baigti darbai):
A. Kojelavičiaus g. 45 
D. Poškos g. 10
Dariaus ir Girėno g. 10
Didlaukio g. 64
J. Tiškevičiaus g. 6
J. Tiškevičiaus g. 13
Justiniškių g. 97
Kunigiškių g. 9, Grigiškės
Liepkalnio g. 83                                                                   Pašilaičių g. 14 (2 korpusas)                                                     Pašilaičių g. 4 (2 korpusas)                                                 Pašilaičių g. 4 (3 korpusas)                                                 Rinktinės g. 15 (2 korpusas)                                                Rinktinės g. 15 (3 korpusas)                                               Rinktinės g. 15 (4 korpusas)                                                   Šnipiškių g. 2                                                                            Varšuvos g. 1                                                                        Vytenio g. 33
Miesto ūkio ir transporto departamento kuravimo sritis neapima teritorijų prie darželių ir bendrojo ugdymo mokyklų sutvarkymo.                                                                                                                                                                              </t>
  </si>
  <si>
    <t>8 programa 
16 programa</t>
  </si>
  <si>
    <t xml:space="preserve">a-b-c) Teikiant socialinės priežiūros paslaugas atvejo vadyba nutraukta 170 šeimų, patyrusių socialinės rizikos veiksnius, iš jų - 131 šeimai atvejo vadyba nutraukta dėl teigiamų pokyčių.   d) Vykdant Vaikų socialinės globos sistemos pertvarką, Vilniaus socialinės globos namų "Gilė" šeimynoms įsikurti bendruomenėje nupirkti du butai. Vilniaus socialinės globos namams "Gilė" panaudos sutartimi Savivaldybei perdavus pastatą, jame baigiame pritaikymo vaikų šeimynoms įsikurti bendruomenėje darbai, pradėtos įteisinimo procedūros. Iš viso 2018 m. bendruomeniniuose vaikų globos namuose apgyvendintos 6 šeimynos - 40 vaikų; vaikų globos įstaigose gyvena 64 vaikai; e-f) Vilniaus m. sav. yra pasirašiusi sutartis su 4 globėjų tarnybomis . Per 2018 metus parengtos 24 budinčių globotojų šeimos, kurios prižiūrėjo 22 vaikus. Parengtos 46 globėjų (rūpintojų) šeimos; h) 2018 m. padidintas dienos socialinės globos vietų skaičius Vilniaus miesto sutrikusio vystymosi kūdikių namuose. Dienos socialinės globos paslaugos teiktos 55 neįgaliems vaikams; i) atlikti psichosocialinės reabilitacijos padalinio įkūrimo prie Vilniaus vaikų socialinės globos namų darbai; j) Globėjų tarnybos viešino globą ir įvaikinimą. Socialiniame tinkle Facebook www.facebook.com/globaivaikinimas skelbiami straipsniai, įvairi medžiaga apie globą, įvaikinimą, GIMK mokymus, kt. Informacija taip pat skelbiama savivaldybės interneto svetainėje http://globaivaikinimas.lt/; k) Įgyvendinant Kompleksinių paslaugų šeimai teikimo Vilniaus mieste projektą paslaugos teikiamos 2634 šeimoms, kurioms per 2018 metus suteikta 17635 paslaugų. </t>
  </si>
  <si>
    <r>
      <rPr>
        <sz val="9"/>
        <color theme="1"/>
        <rFont val="Tahoma"/>
        <family val="2"/>
        <charset val="186"/>
      </rPr>
      <t>Dirbamas socialinis darbas gatvėje. Pradėtas įgyvendinti labdaros ir paramos fondo "Vilties centras" projektas, kuriuo bus įsteigta 10 laikino apgyvendinimo vietų, 80 vietų valgykla. Atliktos Nakvynės namų A. Kojelavičiaus g.  rangos darbų viešojo pirkimo procedūros. Nakvynės namų socialinė tarnyba  gatvėje</t>
    </r>
    <r>
      <rPr>
        <b/>
        <sz val="9"/>
        <color theme="1"/>
        <rFont val="Tahoma"/>
        <family val="2"/>
        <charset val="186"/>
      </rPr>
      <t xml:space="preserve"> </t>
    </r>
    <r>
      <rPr>
        <sz val="9"/>
        <color theme="1"/>
        <rFont val="Tahoma"/>
        <family val="2"/>
        <charset val="186"/>
      </rPr>
      <t xml:space="preserve">socialinės rizikos asmenims pravedė 116 prevencinių pokalbių, o 784 asmenims suteikė transporto paslaugas. Transporto paslaugos, esant reikalui, teikiamos asmenims dėl negalios ar apsvaigimo negalintiems pasinaudoti viešuoju transportu. Socialinė tarnyba nuveža juos į Nakvynės namus ir jau antri metai dirba kiekvieną dieną pagal grafiką po 11/12 valandų iki 21/22 val. Dienos centro paslaugos teikiamos Vilniaus arkivyskupijos Caritas socialinės pagalbos ir integracijos centre </t>
    </r>
  </si>
  <si>
    <t xml:space="preserve">2018 m. apklausos duomenimis, 88,4 % pagalbos į namus gavėjų teigė, kad jų gyvenimo kokybė pasikeitė paslaugų teikimo metu, 95 % gavėjų yra patenkinti teikiama pagalba į namus. 80,5 % pagalbos į namus gavėjų artimųjų atsakė, kad jų artimojo gyvenimo kokybė pasikeitė. 132 asmenims, sudarytos galimybės kuo ilgiau gyventi savo namuose, iš jų 2 gavėjai  buvo apgyvendinti ilgalaikės socialinės globos įstaigose, 1 gavėjui teikta trumpalaikė „atokvėpio“ socialinė globa institucijoje, 26 gavėjams paslaugos nutrauktos dėl mirties, 27 asmenims pradėtos teikti paslaugos, 93 asmenims atlikti socialinės globos poreikio vertinimai, 17 pervertinimų, 3 ilgalaikės globos poreikio vertinimai ir 1 trumpalaikės globos poreikio vertinimas.  Su ilgalaikės socialinės globos paslaugas teikiančiomis įstaigomis pasirašytos 5 sutartys. Iš viso su ilgalaikę socialinę globą teikiančiomis įstaigomis sudarytos 39 sutartys.  
</t>
  </si>
  <si>
    <t xml:space="preserve">a) Integrali pagalba asmens namuose teikta 132 asmenims, iš jų 111 - asmenų su sunkia negalia;
b)Atokvėpio paslaugos 2018 m. teiktos 54 asmenims; 
c)Socialinės globos paslaugos teiktos - 1374 asmenims;
d) Apgyvendinimo savarankiško gyvenimo namuose paslaugos teiktos 82 neįgaliems ir senyvo amžiaus asmenims;
e) Sociokultūrinės paslaugos teiktos dviejuose Vilniaus miesto socialinės paramos centro senjorų dienos centruose „Atgaiva“ ir „Diemedis“. 2018 m. paslaugos teiktos 359 senjorams. 
f) Pagalbos slaugant neįgaliuosius namuose paslaugas teikė Lietuvos Raudonojo Kryžiaus Vilniaus miesto draugija. Pagalba suteikta 178 asmenims.  
</t>
  </si>
  <si>
    <t xml:space="preserve">a) Nuolat vykdoma. SĮ "Vilniaus miesto būstas" sutartis atnaujina pagal poreikį.  2018 m. SĮ "Vilniaus miesto būstas" su nuomininkais pasirašė 367 sutartis, iš kurių 81 sutartis sudaryta su naujais nuomininkais (37 eilės tvarka išnuomoti būstai,  9  – ne eilės tvarka, 1 – naujos terminuotos socialinio būsto nuomos sutartis, 34 - terminuotos gyvenamųjų patalpų nuomos sutartys), visos kitos atnaujintos sutartys su buvusiais būsto nuomininkais.  2018 metais buvo suremontuoti 74 butai, kurių bendras plotas 2565,52 kv. m.  </t>
  </si>
  <si>
    <t>1.  2016-12-27 pasirašyta  Gyventojų perspėjimo ir informavimo sistemos eksploatavimo ir techninės priežiūros paslaugų pirkimo sutartis su UAB „Sonnenburg LT“ Nr. A64-148/16(3.10.22-TD2) „Dėl Gyventojų perspėjimo ir informavimo sistemos eksploatavimo ir techninės priežiūros paslaugų pirkimo“, kuri  2018-06-06 pratęsta iki 2019-12-26 (susitarimas  Nr. A64-152/18(3.10.22-TD2)).  Bendra sutarties vertė 3 metams – 95 832,00 Eur su PVM. Pagal minėtą sutartį 2018 metais  Vilniaus mieste atnaujintos dar 5 sirenos.   Finansavimo šaltinis speciali tikslinė dotacija  savivaldybei skirtų lėšų valstybinėms  (valstybės perduotoms savivaldybėms) funkcijoms atlikti.Taip pat 2018 metais iš   savivaldybės biudžeto skirtų lėšų įsigytos naujos 6 sirenos, kurių kaina 37752,00 Eur su PVM (apmokėta iš savivaldybės Saugaus miesto departamento lėšų).Iš viso šiuo metu Vilniaus miesto savivaldybės teritorijoje vykdoma 29 sirenų priežiūra.  2.  Vilniaus miesto savivaldybės gyventojai, svečiai, ūkio subjektai  ir kitos įstaigos yra nuolat informuojami apie gresiančius ir/ar įvykusius ekstremaliuosius įvykius, ekstremaliąsias situacijas bei priemones kaip išvengti ar sušvelninti žalą šių įvykių ir situacijų metu. Minėta informacija patalpinta savivaldybės internetiniame tinklalapyje Civilinės saugos skiltyje.  Taip pat 2018 metais  buvo skurti edukaciniai filmukai:  2.1.„Saugi evakuacija“ ikimokyklinio ugdymo įstaigoms ( apmokėta   iš savivaldybės Saugaus miesto departamento lėšų 6037,90 Eur su PVM);2.2.„Saugi evakuacija“ bendrojo lavinimo įstaigoms (apmokėta iš savivaldybės Saugaus miesto departamento lėšų 6043,95 Eur su PVM);2.3. „Saugi evakuacija“ poliklinikoms  ir „Saugi žiema“ – gyventojams, apie saugų patalpų šildymą – apie kaminų valymo svarbą (apmokėta  iš savivaldybės Saugaus miesto departamento lėšų 9550 Eur su PVM).</t>
  </si>
  <si>
    <t>2018 m. tęsiama Lazdynų daugiafunkcis sveikatinimo centro statyba. Daugiafunkcis centras atitinks tarptautinius plaukimo federacijos reikalavimus, jame bus įrengti 50 ir 25 m. baseinai. 2018 m. įgyvendintas Daugiafunkcio komplekso Šeškinėje konkursas.</t>
  </si>
  <si>
    <t>a) Inventorizuojamas ir tiriamas miesto kultūros paveldas. Parengtos užduotys dėl 2 teritorijų Vilniaus senamiesčio apsaugos zonoje, Rasų ir Naujamiesčio seniūnijose, kultūros vertybių inventorizavimo ir atskleidimo (istoriniai tyrimai). Parengta ir patvirtinta 27 pavienių ir kompleksinių Kultūros paveldo objektų apskaitos dokumentai - nustatytos jų vertingosios savybės. b) Informacijos apie Nekilnojamojo kultūros paveldo vertinimo tarybos veiklą ir nutartis bei svarbius klausimus Nekilnojamojo kultūros paveldo apsaugos srityje talpinimas Vilniaus miesto savivaldybės tinklapyje. Informacijos apie miesto kultūros paveldą ir jo apsaugos reikalavimus talpinimas VšĮ Vilniaus senamiesčio atnaujinimo agentūra tinklapyje. c) Darbai nevyko. Paveldo tyrimų ir restauravimo centras nėra Savivaldybės funkcija.</t>
  </si>
  <si>
    <t xml:space="preserve">Projekto „Architektūros parkas“ įgyvendinimo eiga 2018 m.: 
a)Vilnios pakrantės Pietinėje tikslinėje teritorijoje buvo įrengti dviračių ir pėsčiųjų takai, vykdomi rangos darbai pagal pasirašytas rangos sutartis.
b) Centrinės gatvės bulvaras Paplaujos rajone - buvo rengiamas techninis projektas. 2018 m. gruodžio mėn. buvo paskelbtas rangos darbų konkursas .Tačiau konkursas neįvyko, kadangi tiekėjai pasiūlė per dideles kainas                                                                                                       
 c) Viešosios erdvės Pietinėje tikslinėje teritorijoje prie rekonstruojamų Aukštaičių, Paupio ir Drujos gatvių – 2017 m. nupirkti rangos darbai. Pasirašyta rangos darbų sutartis. 2018 m. vykdomi rangos darbai pagal pasirašytą rangos sutartį.
</t>
  </si>
  <si>
    <t xml:space="preserve">Pagal keleivių srautų stebėjimo duomenis, koreguoti VT eismo tvarkaraščiai, keistos maršrutų trasos ir transporto priemonių talpos, kurti skaitmeniniai žemėlapiai, vykdyti keleivių srautų tyrimai, apklausos ir stebėsena. Tęstinę veiklą vykdo įkurtas VT EVC - vežėjų kontrolė dėl maršrutų ir tvarkaraščių laikymosi. </t>
  </si>
  <si>
    <t>1. Atlikta Neformalaus ugdymo Vilniaus mieste analizė, administruojamas puslapis neformalusugdymas.lt 
2. Vilniaus jaunimo informacijos centro informavimo ir konsultacinė veikla.
3. Vilniaus jaunimo informacijos centre ir savivaldybės tinklapio skiltyje Jaunimas (www.vilnius.lt/jaunimas) bei tinklapiuose www.neformalusugdymas.lt ir www.gaukfinansavima.lt nuolatos skelbiama jaunimui ir su jaunimu dirbančioms organizacijoms skirta informacija, administruojami Facebook socialiniai profiliai (Vilniaus jaunimo informacijos centras, Vilnius Level UP).
4. Vilniaus jaunimo informacijos centre ir savivaldybės tinklapio skiltyje Jaunimas  (www.vilnius.lt/jaunimas) bei tinklapiuose www.neformalusugdymas.lt ir www.gaukfinansavima.lt nuolatos skelbiama jaunimui ir su jaunimu dirbančioms organizacijoms skirta informacija, administruojami Facebook socialiniai profiliai (Vilniaus jaunimo informacijos centras, Vilnius Level UP).
5. Nuolatos administruojami FB socialiniai profiliai ir tinklapiai.</t>
  </si>
  <si>
    <r>
      <t>1)</t>
    </r>
    <r>
      <rPr>
        <sz val="10"/>
        <rFont val="Tahoma"/>
        <family val="2"/>
        <charset val="186"/>
      </rPr>
      <t xml:space="preserve"> Dalyvavo 276 poliklinikų pacientai. Programą baigė - 273 pacientai.
</t>
    </r>
    <r>
      <rPr>
        <sz val="10"/>
        <color indexed="8"/>
        <rFont val="Tahoma"/>
        <family val="2"/>
        <charset val="186"/>
      </rPr>
      <t xml:space="preserve">2) 125 paskaitos, dalyvavo 2082 asmenys.
3) 126 kineziterapeutų mankštos, dalyvavo 1447 dalyviai.
4) 12 paskaitų, dalyvavo 196 pacientai. Suorganizuoti 6 žygiai, dalyvavo 253 dalyviai.
5) Suorganizuoti 2 baigiamieji ŠKL programos renginiai. </t>
    </r>
  </si>
  <si>
    <t xml:space="preserve">d) Tv laidos: „Laba diena, Lietuva“  LNK (1), „Labas rytas, Lietuva“ LRT: (5), 
„Laba diena, Lietuva“ LRT (4), ŽINIOS lnk (3), ŽINIOS  TV3 (1), Radijo laidos:  „Ryto garsai“ (1), „Žinių radijas“ (2). </t>
  </si>
  <si>
    <t>Gamtinės Neries senvagės kraštovaizdžio arealų būklės atkūrimao projektas - pasirašyta finansavimo sutartis, rengiamas rangos darbų konkursas. Japoniškas sodas - pasirašyta jungtinės veiklos sutartis, parengtas techninis projektas, ekspertuojama sąmata.                                                       2018 m.  įrengti : Karoliniškių skveras; Žemaitės skveras, Kudirkos/Čiurlionio skveras (privačiomis lėšomis, savivaldybė gausins želdinimą 2019m.)</t>
  </si>
  <si>
    <t>Miesto plėtros departamentas, Užsienio ryšių ir turizmo skyrius, GO Vilnius</t>
  </si>
  <si>
    <t>a) Vilniaus miesto pristatymas parodose MIPIM 2018 ir Expo Real 2018;
b) Patvirtinta Vilniaus miesto konkurencingumo programa skatinant tarptautinį susisiekimą;
c) Išleistas Vilnius o’clock leidinys;
d) Išleistas Vilnius doing business leidinys
e) Pateikta fDi reitingui fDi Global Cities of the Future 2018/19 ir vykdyta komunikacija apie užimtas vietas
f) Įgyvendintas Workation 2018 projektas;
g) Paruoštas ir pradės vykdyti Welcome to Vilnius seminarų ciklas;
h) Sukurtas Relocation guide įrankis pateikiantis informaciją apie relokaciją į Vilnių;
i) Vykdyta komunikacija LinkedIn socialiniame tinkle.</t>
  </si>
  <si>
    <t>1. Atliktas Vilniaus konkurencingumo lygio investicijų pritraukimo srityje apskaičiavimo tyrimas;
2. Atlikta studija identifikuojanti ekonominius sektorius atspindinčius Vilniaus miesto ekonomikos specializaciją;
3. Atliktas Vilniaus naktinės ekonomikos potencialo tyrimas.</t>
  </si>
  <si>
    <t xml:space="preserve">Užsienio ryšių ir turizmo skyrius, Go Vilnius </t>
  </si>
  <si>
    <t>Bendrai per 2018 metus užsienio žiniasklaidoje buvo publikuota virš 1 750 straipsnių apie Vilnių, įskaitant didžiausius pasaulio naujienų portalus (JAV „USA Today“, „New York Post“; Vokietijos „Focus“, „Stern“; JK „Daily Mail“; Prancūzijos „Radio France International“, „Orange“; Vatikano „Vatican News“; ir kt.). Per 2018 metus buvo bendrauta su 90 užsienio žurnalistų ir tinklaraštininkų, kurie atvyko į Vilnių. Žurnalistams ir tinklaraštininkams buvo suteikta bendra informacija apie miestą, įteiktos turistų kortelės „Vilnius City Card“, suorganizuotos individualios ekskursijos su gidais bei interviu su miesto infrastruktūros dalyviais.</t>
  </si>
  <si>
    <r>
      <rPr>
        <sz val="9"/>
        <rFont val="Tahoma"/>
        <family val="2"/>
        <charset val="186"/>
      </rPr>
      <t xml:space="preserve">a) Pradėtas tvarkyti vienas seniausių, dar XVII a. įkurtas, vilniečiams ir miesto svečiams atviras, greta technologijų miestelio „Vilnius TechPark“ esantis Sapiegų parkas. Seniausių Vilniaus miesto istorinių Rasų kapinių tvarkymo darbams savivaldybė skyrė daugiau kaip 2 mln. eurų. Parengtas Vilniaus didžiosios sinagogos teritorijos, Vokiečių gatvės ir Žydų gatvės sutvarkymo projektas;
b) integruoti  Neries upės krantines į aktyvaus poilsio viešąją infrastruktūrą;
c) viešoji infrastruktūra integruojama į Neries senvagės teritorijų gamtinį karkasą. Darbus vykdo UAB ,,Vilniaus vystymo kompanija.
</t>
    </r>
    <r>
      <rPr>
        <sz val="9"/>
        <color rgb="FFFF0000"/>
        <rFont val="Tahoma"/>
        <family val="2"/>
        <charset val="186"/>
      </rPr>
      <t xml:space="preserve">
</t>
    </r>
  </si>
  <si>
    <t>Finansinės paramos mechanizmas visuomeninių ir nevyriausybinių organizacijų tarptautiniams projektams.</t>
  </si>
  <si>
    <t xml:space="preserve">Siekant optimizuoti ikimokyklinio ugdymo įstaigų tinklą buvo reogarnizuotos įstaigos prijungiant vieną prie kitos. 2018 m. pradėta modulinių darželių ranga (darželiai "Atžalėlės", "Gabijėlė", "Gintarėlis", "Strazdelis", "Medynėlis", Vandenis"). Didinant vietų skaičių ikimokyklinio ugdymo įstaigose buvo skirtos lėšos papildomų grupių įrengimui. Įsteigtas naujas lopšelis-darželis „Malūnėlis“.  Tobulinant ugdymą esamuose darželiuose buvo teigiamai išnagrinėti 153 prašymai dėl avarinių remonto darbų. Efektyviai išnaudojamos turimos savivaldybės patalpos, perkamos ir išsinuomojamos kitos patalpos, pritaikytos ikimokyklinio ugdymo veiklai, statomi moduliniai priestatai ir stacionarūs darželiai savivaldybės žemės sklypuose. Verkiuose (Popieriaus g. 7) nupirktas pastatas, kuriame įsteigta nauja ikimokyklinio ugdymo įstaiga „Malūnėlis“ (98 vietos), išsinuomotose patalpose Pilaitėje Įsruties g. 30-49 įrengtas lopšelio-darželio „Gilužio“ skyrius (48 vietos), kitose išsinuomotose patalpose  Žirmūnų g. 92  įrengtas „Pasakos“ skyrius (53 vietos). Savivaldybės patalpose Trinapolio g. 11 įrengtas „Pumpurėlio“ skyrius (30 vietų) bei Minties g. 1 „Giliuko“ lopšelis-darželis (140 vietų). Bendradarbiaujant su nekilnojamojo turto vystytojais Pilaitėje naujai pastatytame gyvenamajame name įrengtas „Pilaituko“ skyrius (58 vietos). Baigtas statyti modulinis priestatas Fabijoniškėse prie lopšelio-darželio „Vandenis“ (91 vieta). Įpusėję 5 modulinių darželių statybos darbai („Strazdelis“, „Atžalėlės“, „Gabijėlė“, „Medynėlis“, „Gintarėlis“), pradėti 4 stacionarių lopšelių-darželių savivaldybės sklypuose parengiamieji darbai. Taip pat 2018-2019 metais papildomai į Vilniaus darželius priimta apie 1 400 vaikų. Tikslingai panaudojant esamas patalpas, įsteigtos papildomos grupės šiose įstaigose: Lazdynų mokykloje – 1 grupė;
Vilkpėdės darželyje-mokykloje – 1 grupė;
Darželyje-mokykloje „Šaltinėlis“ – 1 grupė;
Žaliakalnio darželyje-mokykloje – 1 grupė;
Vilnios pagrindinėje mokykloje – 2 grupės; Pavilnio pagrindinėje mokykloje – 2 grupės;
Trakų Vokės gimnazijoje – 1 grupė. Šiuo metu rengiamas tarybos sprendimas dėl Vilkpėdės darželio-mokyklos reorganizavimo, kurio tikslas - įstaigą reorganizuoti į lopšelį-darželį. Taip siekiama daugiau įsteigti  ikimokyklinio amžiaus vaikų grupių.
                                            </t>
  </si>
  <si>
    <t>2019 m.  liepos 10 d.</t>
  </si>
  <si>
    <t>sprendimu Nr. 1-102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</si>
</sst>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73">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charset val="186"/>
    </font>
    <font>
      <sz val="10"/>
      <name val="Arial"/>
      <family val="2"/>
      <charset val="186"/>
    </font>
    <font>
      <sz val="11"/>
      <color indexed="8"/>
      <name val="Calibri"/>
      <family val="2"/>
      <charset val="186"/>
    </font>
    <font>
      <sz val="10"/>
      <name val="Arial"/>
      <family val="2"/>
      <charset val="186"/>
    </font>
    <font>
      <b/>
      <sz val="9"/>
      <color indexed="81"/>
      <name val="Tahoma"/>
      <family val="2"/>
      <charset val="186"/>
    </font>
    <font>
      <sz val="9"/>
      <color indexed="81"/>
      <name val="Tahoma"/>
      <family val="2"/>
      <charset val="186"/>
    </font>
    <font>
      <sz val="9"/>
      <name val="Tahoma"/>
      <family val="2"/>
      <charset val="186"/>
    </font>
    <font>
      <sz val="11"/>
      <color indexed="20"/>
      <name val="Calibri"/>
      <family val="2"/>
      <charset val="186"/>
    </font>
    <font>
      <sz val="11"/>
      <color indexed="60"/>
      <name val="Calibri"/>
      <family val="2"/>
      <charset val="186"/>
    </font>
    <font>
      <sz val="11"/>
      <color indexed="62"/>
      <name val="Calibri"/>
      <family val="2"/>
      <charset val="186"/>
    </font>
    <font>
      <b/>
      <sz val="11"/>
      <color indexed="52"/>
      <name val="Calibri"/>
      <family val="2"/>
      <charset val="186"/>
    </font>
    <font>
      <sz val="11"/>
      <color indexed="52"/>
      <name val="Calibri"/>
      <family val="2"/>
      <charset val="186"/>
    </font>
    <font>
      <b/>
      <sz val="11"/>
      <color indexed="9"/>
      <name val="Calibri"/>
      <family val="2"/>
      <charset val="186"/>
    </font>
    <font>
      <sz val="11"/>
      <color indexed="9"/>
      <name val="Calibri"/>
      <family val="2"/>
      <charset val="186"/>
    </font>
    <font>
      <sz val="10"/>
      <name val="Arial"/>
      <family val="2"/>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charset val="186"/>
    </font>
    <font>
      <sz val="10"/>
      <name val="TimesLT"/>
      <charset val="186"/>
    </font>
    <font>
      <u/>
      <sz val="11.1"/>
      <color indexed="12"/>
      <name val="TimesLT"/>
      <charset val="186"/>
    </font>
    <font>
      <u/>
      <sz val="11.1"/>
      <color indexed="36"/>
      <name val="TimesLT"/>
      <charset val="186"/>
    </font>
    <font>
      <b/>
      <sz val="9"/>
      <name val="Tahoma"/>
      <family val="2"/>
      <charset val="186"/>
    </font>
    <font>
      <u/>
      <sz val="11"/>
      <color indexed="12"/>
      <name val="Calibri"/>
      <family val="2"/>
      <charset val="186"/>
    </font>
    <font>
      <sz val="9"/>
      <color theme="1"/>
      <name val="Tahoma"/>
      <family val="2"/>
      <charset val="186"/>
    </font>
    <font>
      <i/>
      <sz val="9"/>
      <name val="Tahoma"/>
      <family val="2"/>
      <charset val="186"/>
    </font>
    <font>
      <i/>
      <sz val="9"/>
      <color theme="1"/>
      <name val="Tahoma"/>
      <family val="2"/>
      <charset val="186"/>
    </font>
    <font>
      <sz val="9"/>
      <color rgb="FFFF0000"/>
      <name val="Tahoma"/>
      <family val="2"/>
      <charset val="186"/>
    </font>
    <font>
      <b/>
      <i/>
      <sz val="9"/>
      <name val="Tahoma"/>
      <family val="2"/>
      <charset val="186"/>
    </font>
    <font>
      <strike/>
      <sz val="9"/>
      <name val="Tahoma"/>
      <family val="2"/>
      <charset val="186"/>
    </font>
    <font>
      <i/>
      <sz val="9"/>
      <color rgb="FFFF0000"/>
      <name val="Tahoma"/>
      <family val="2"/>
      <charset val="186"/>
    </font>
    <font>
      <sz val="9"/>
      <color theme="0"/>
      <name val="Tahoma"/>
      <family val="2"/>
      <charset val="186"/>
    </font>
    <font>
      <b/>
      <sz val="9"/>
      <color theme="0"/>
      <name val="Tahoma"/>
      <family val="2"/>
      <charset val="186"/>
    </font>
    <font>
      <b/>
      <sz val="9"/>
      <color theme="1"/>
      <name val="Tahoma"/>
      <family val="2"/>
      <charset val="186"/>
    </font>
    <font>
      <b/>
      <sz val="9"/>
      <color rgb="FFFF0000"/>
      <name val="Tahoma"/>
      <family val="2"/>
      <charset val="186"/>
    </font>
    <font>
      <sz val="9"/>
      <color rgb="FF000000"/>
      <name val="Tahoma"/>
      <family val="2"/>
      <charset val="186"/>
    </font>
    <font>
      <b/>
      <sz val="9"/>
      <color rgb="FF000000"/>
      <name val="Tahoma"/>
      <family val="2"/>
      <charset val="186"/>
    </font>
    <font>
      <sz val="10"/>
      <name val="Tahoma"/>
      <family val="2"/>
      <charset val="186"/>
    </font>
    <font>
      <sz val="10"/>
      <color rgb="FF000000"/>
      <name val="Tahoma"/>
      <family val="2"/>
      <charset val="186"/>
    </font>
    <font>
      <sz val="11"/>
      <color theme="0"/>
      <name val="Calibri"/>
      <family val="2"/>
      <scheme val="minor"/>
    </font>
    <font>
      <sz val="12"/>
      <name val="Tahoma"/>
      <family val="2"/>
      <charset val="186"/>
    </font>
    <font>
      <b/>
      <sz val="12"/>
      <name val="Tahoma"/>
      <family val="2"/>
      <charset val="186"/>
    </font>
    <font>
      <sz val="12"/>
      <color theme="1"/>
      <name val="Calibri"/>
      <family val="2"/>
      <scheme val="minor"/>
    </font>
    <font>
      <sz val="12"/>
      <color theme="0"/>
      <name val="Calibri"/>
      <family val="2"/>
      <scheme val="minor"/>
    </font>
    <font>
      <b/>
      <sz val="11"/>
      <color theme="0"/>
      <name val="Calibri"/>
      <family val="2"/>
      <scheme val="minor"/>
    </font>
    <font>
      <b/>
      <sz val="11"/>
      <color theme="1"/>
      <name val="Calibri"/>
      <family val="2"/>
      <scheme val="minor"/>
    </font>
    <font>
      <b/>
      <sz val="10"/>
      <name val="Tahoma"/>
      <family val="2"/>
      <charset val="186"/>
    </font>
    <font>
      <b/>
      <sz val="10"/>
      <color theme="1"/>
      <name val="Tahoma"/>
      <family val="2"/>
      <charset val="186"/>
    </font>
    <font>
      <b/>
      <sz val="10"/>
      <color rgb="FF000000"/>
      <name val="Tahoma"/>
      <family val="2"/>
      <charset val="186"/>
    </font>
    <font>
      <sz val="10"/>
      <color indexed="8"/>
      <name val="Tahoma"/>
      <family val="2"/>
      <charset val="186"/>
    </font>
    <font>
      <b/>
      <i/>
      <sz val="8"/>
      <color rgb="FF000000"/>
      <name val="Tahoma"/>
      <family val="2"/>
      <charset val="186"/>
    </font>
    <font>
      <sz val="8"/>
      <color theme="1"/>
      <name val="Tahoma"/>
      <family val="2"/>
      <charset val="186"/>
    </font>
    <font>
      <sz val="10"/>
      <color theme="1"/>
      <name val="Tahoma"/>
      <family val="2"/>
      <charset val="186"/>
    </font>
    <font>
      <b/>
      <sz val="10"/>
      <color indexed="30"/>
      <name val="Tahoma"/>
      <family val="2"/>
      <charset val="186"/>
    </font>
    <font>
      <i/>
      <sz val="10"/>
      <name val="Tahoma"/>
      <family val="2"/>
      <charset val="186"/>
    </font>
    <font>
      <sz val="10"/>
      <color rgb="FFFF0000"/>
      <name val="Tahoma"/>
      <family val="2"/>
      <charset val="186"/>
    </font>
    <font>
      <sz val="11"/>
      <color theme="1"/>
      <name val="Tahoma"/>
      <family val="2"/>
      <charset val="186"/>
    </font>
    <font>
      <sz val="11"/>
      <color theme="0"/>
      <name val="Tahoma"/>
      <family val="2"/>
      <charset val="186"/>
    </font>
    <font>
      <sz val="8"/>
      <color theme="0"/>
      <name val="Times New Roman"/>
      <family val="1"/>
      <charset val="186"/>
    </font>
    <font>
      <sz val="11"/>
      <color theme="1"/>
      <name val="Calibri"/>
      <family val="2"/>
      <scheme val="minor"/>
    </font>
    <font>
      <b/>
      <sz val="9"/>
      <color indexed="8"/>
      <name val="Tahoma"/>
      <family val="2"/>
      <charset val="186"/>
    </font>
  </fonts>
  <fills count="50">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theme="0"/>
        <bgColor rgb="FFFFFF00"/>
      </patternFill>
    </fill>
    <fill>
      <patternFill patternType="solid">
        <fgColor theme="0"/>
        <bgColor rgb="FF000000"/>
      </patternFill>
    </fill>
    <fill>
      <patternFill patternType="solid">
        <fgColor theme="0"/>
        <bgColor rgb="FFFFFFCC"/>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3"/>
      </left>
      <right style="thin">
        <color indexed="63"/>
      </right>
      <top style="thin">
        <color indexed="63"/>
      </top>
      <bottom style="thin">
        <color indexed="63"/>
      </bottom>
      <diagonal/>
    </border>
    <border>
      <left style="thin">
        <color indexed="8"/>
      </left>
      <right style="thin">
        <color indexed="8"/>
      </right>
      <top style="thin">
        <color indexed="8"/>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auto="1"/>
      </left>
      <right style="thin">
        <color auto="1"/>
      </right>
      <top/>
      <bottom/>
      <diagonal/>
    </border>
    <border>
      <left style="thin">
        <color indexed="63"/>
      </left>
      <right style="thin">
        <color indexed="63"/>
      </right>
      <top/>
      <bottom style="thin">
        <color indexed="63"/>
      </bottom>
      <diagonal/>
    </border>
    <border>
      <left style="thin">
        <color indexed="63"/>
      </left>
      <right style="thin">
        <color indexed="63"/>
      </right>
      <top style="thin">
        <color indexed="63"/>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114">
    <xf numFmtId="0" fontId="0" fillId="0" borderId="0"/>
    <xf numFmtId="0" fontId="7" fillId="0" borderId="0"/>
    <xf numFmtId="0" fontId="8" fillId="0" borderId="0"/>
    <xf numFmtId="0" fontId="6" fillId="0" borderId="0"/>
    <xf numFmtId="0" fontId="9" fillId="0" borderId="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9" borderId="0" applyNumberFormat="0" applyBorder="0" applyAlignment="0" applyProtection="0"/>
    <xf numFmtId="0" fontId="8" fillId="12" borderId="0" applyNumberFormat="0" applyBorder="0" applyAlignment="0" applyProtection="0"/>
    <xf numFmtId="0" fontId="19" fillId="13"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20" borderId="0" applyNumberFormat="0" applyBorder="0" applyAlignment="0" applyProtection="0"/>
    <xf numFmtId="0" fontId="13" fillId="4" borderId="0" applyNumberFormat="0" applyBorder="0" applyAlignment="0" applyProtection="0"/>
    <xf numFmtId="0" fontId="16" fillId="21" borderId="12" applyNumberFormat="0" applyAlignment="0" applyProtection="0"/>
    <xf numFmtId="0" fontId="18" fillId="22" borderId="13" applyNumberFormat="0" applyAlignment="0" applyProtection="0"/>
    <xf numFmtId="0" fontId="15" fillId="8" borderId="12" applyNumberFormat="0" applyAlignment="0" applyProtection="0"/>
    <xf numFmtId="0" fontId="17" fillId="0" borderId="14" applyNumberFormat="0" applyFill="0" applyAlignment="0" applyProtection="0"/>
    <xf numFmtId="0" fontId="14" fillId="23" borderId="0" applyNumberFormat="0" applyBorder="0" applyAlignment="0" applyProtection="0"/>
    <xf numFmtId="0" fontId="8" fillId="24" borderId="15" applyNumberFormat="0" applyFont="0" applyAlignment="0" applyProtection="0"/>
    <xf numFmtId="0" fontId="6" fillId="0" borderId="0"/>
    <xf numFmtId="0" fontId="20" fillId="0" borderId="0"/>
    <xf numFmtId="0" fontId="8" fillId="25"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8" fillId="28" borderId="0" applyNumberFormat="0" applyBorder="0" applyAlignment="0" applyProtection="0"/>
    <xf numFmtId="0" fontId="8" fillId="31" borderId="0" applyNumberFormat="0" applyBorder="0" applyAlignment="0" applyProtection="0"/>
    <xf numFmtId="0" fontId="8" fillId="34" borderId="0" applyNumberFormat="0" applyBorder="0" applyAlignment="0" applyProtection="0"/>
    <xf numFmtId="0" fontId="19" fillId="35" borderId="0" applyNumberFormat="0" applyBorder="0" applyAlignment="0" applyProtection="0"/>
    <xf numFmtId="0" fontId="19" fillId="32" borderId="0" applyNumberFormat="0" applyBorder="0" applyAlignment="0" applyProtection="0"/>
    <xf numFmtId="0" fontId="19" fillId="33" borderId="0" applyNumberFormat="0" applyBorder="0" applyAlignment="0" applyProtection="0"/>
    <xf numFmtId="0" fontId="19" fillId="36"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9" borderId="0" applyNumberFormat="0" applyBorder="0" applyAlignment="0" applyProtection="0"/>
    <xf numFmtId="0" fontId="19" fillId="40" borderId="0" applyNumberFormat="0" applyBorder="0" applyAlignment="0" applyProtection="0"/>
    <xf numFmtId="0" fontId="19" fillId="41" borderId="0" applyNumberFormat="0" applyBorder="0" applyAlignment="0" applyProtection="0"/>
    <xf numFmtId="0" fontId="19" fillId="36" borderId="0" applyNumberFormat="0" applyBorder="0" applyAlignment="0" applyProtection="0"/>
    <xf numFmtId="0" fontId="19" fillId="37" borderId="0" applyNumberFormat="0" applyBorder="0" applyAlignment="0" applyProtection="0"/>
    <xf numFmtId="0" fontId="19" fillId="42" borderId="0" applyNumberFormat="0" applyBorder="0" applyAlignment="0" applyProtection="0"/>
    <xf numFmtId="0" fontId="13" fillId="26" borderId="0" applyNumberFormat="0" applyBorder="0" applyAlignment="0" applyProtection="0"/>
    <xf numFmtId="0" fontId="16" fillId="43" borderId="12" applyNumberFormat="0" applyAlignment="0" applyProtection="0"/>
    <xf numFmtId="0" fontId="18" fillId="44" borderId="13" applyNumberFormat="0" applyAlignment="0" applyProtection="0"/>
    <xf numFmtId="0" fontId="21" fillId="0" borderId="0" applyNumberFormat="0" applyFill="0" applyBorder="0" applyAlignment="0" applyProtection="0"/>
    <xf numFmtId="0" fontId="22" fillId="27" borderId="0" applyNumberFormat="0" applyBorder="0" applyAlignment="0" applyProtection="0"/>
    <xf numFmtId="0" fontId="23" fillId="0" borderId="16" applyNumberFormat="0" applyFill="0" applyAlignment="0" applyProtection="0"/>
    <xf numFmtId="0" fontId="24" fillId="0" borderId="17" applyNumberFormat="0" applyFill="0" applyAlignment="0" applyProtection="0"/>
    <xf numFmtId="0" fontId="25" fillId="0" borderId="18" applyNumberFormat="0" applyFill="0" applyAlignment="0" applyProtection="0"/>
    <xf numFmtId="0" fontId="25" fillId="0" borderId="0" applyNumberFormat="0" applyFill="0" applyBorder="0" applyAlignment="0" applyProtection="0"/>
    <xf numFmtId="0" fontId="15" fillId="30" borderId="12" applyNumberFormat="0" applyAlignment="0" applyProtection="0"/>
    <xf numFmtId="0" fontId="17" fillId="0" borderId="14" applyNumberFormat="0" applyFill="0" applyAlignment="0" applyProtection="0"/>
    <xf numFmtId="0" fontId="14" fillId="45" borderId="0" applyNumberFormat="0" applyBorder="0" applyAlignment="0" applyProtection="0"/>
    <xf numFmtId="0" fontId="6" fillId="46" borderId="15" applyNumberFormat="0" applyAlignment="0" applyProtection="0"/>
    <xf numFmtId="0" fontId="26" fillId="43" borderId="8" applyNumberFormat="0" applyAlignment="0" applyProtection="0"/>
    <xf numFmtId="0" fontId="27" fillId="0" borderId="0" applyNumberFormat="0" applyFill="0" applyBorder="0" applyAlignment="0" applyProtection="0"/>
    <xf numFmtId="0" fontId="28" fillId="0" borderId="19" applyNumberFormat="0" applyFill="0" applyAlignment="0" applyProtection="0"/>
    <xf numFmtId="0" fontId="29" fillId="0" borderId="0" applyNumberFormat="0" applyFill="0" applyBorder="0" applyAlignment="0" applyProtection="0"/>
    <xf numFmtId="0" fontId="30" fillId="0" borderId="0"/>
    <xf numFmtId="0" fontId="6" fillId="0" borderId="0"/>
    <xf numFmtId="0" fontId="5" fillId="0" borderId="0"/>
    <xf numFmtId="0" fontId="22" fillId="5" borderId="0" applyNumberFormat="0" applyBorder="0" applyAlignment="0" applyProtection="0"/>
    <xf numFmtId="0" fontId="26" fillId="21" borderId="8" applyNumberFormat="0" applyAlignment="0" applyProtection="0"/>
    <xf numFmtId="0" fontId="31" fillId="0" borderId="0"/>
    <xf numFmtId="0" fontId="3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4" fillId="0" borderId="0"/>
    <xf numFmtId="0" fontId="35" fillId="0" borderId="0" applyNumberFormat="0" applyFill="0" applyBorder="0" applyAlignment="0" applyProtection="0">
      <alignment vertical="top"/>
      <protection locked="0"/>
    </xf>
    <xf numFmtId="0" fontId="6"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1" fillId="0" borderId="0"/>
    <xf numFmtId="0" fontId="1" fillId="0" borderId="0"/>
    <xf numFmtId="0" fontId="1" fillId="0" borderId="0"/>
    <xf numFmtId="0" fontId="71" fillId="0" borderId="0"/>
  </cellStyleXfs>
  <cellXfs count="554">
    <xf numFmtId="0" fontId="0" fillId="0" borderId="0" xfId="0"/>
    <xf numFmtId="0" fontId="0" fillId="0" borderId="0" xfId="0"/>
    <xf numFmtId="0" fontId="12" fillId="0" borderId="3" xfId="1" applyFont="1" applyFill="1" applyBorder="1" applyAlignment="1" applyProtection="1">
      <alignment horizontal="center" vertical="center" wrapText="1"/>
      <protection locked="0"/>
    </xf>
    <xf numFmtId="0" fontId="12" fillId="0" borderId="3" xfId="1" applyFont="1" applyFill="1" applyBorder="1" applyAlignment="1" applyProtection="1">
      <alignment horizontal="center" vertical="center" wrapText="1"/>
    </xf>
    <xf numFmtId="49" fontId="12" fillId="0" borderId="3" xfId="1" applyNumberFormat="1" applyFont="1" applyFill="1" applyBorder="1" applyAlignment="1" applyProtection="1">
      <alignment horizontal="center" vertical="center" wrapText="1"/>
    </xf>
    <xf numFmtId="0" fontId="12" fillId="2" borderId="1" xfId="0" applyFont="1" applyFill="1" applyBorder="1" applyAlignment="1">
      <alignment vertical="top" wrapText="1"/>
    </xf>
    <xf numFmtId="0" fontId="12" fillId="2" borderId="1" xfId="0" applyFont="1" applyFill="1" applyBorder="1" applyAlignment="1">
      <alignment horizontal="center" vertical="top" wrapText="1"/>
    </xf>
    <xf numFmtId="0" fontId="37" fillId="2" borderId="1" xfId="80" applyFont="1" applyFill="1" applyBorder="1" applyAlignment="1" applyProtection="1">
      <alignment horizontal="left" vertical="top" wrapText="1"/>
      <protection locked="0"/>
    </xf>
    <xf numFmtId="0" fontId="12" fillId="2" borderId="3" xfId="36" applyFont="1" applyFill="1" applyBorder="1" applyAlignment="1">
      <alignment horizontal="center" vertical="center" wrapText="1"/>
    </xf>
    <xf numFmtId="0" fontId="12" fillId="2" borderId="3" xfId="36" applyFont="1" applyFill="1" applyBorder="1" applyAlignment="1" applyProtection="1">
      <alignment horizontal="center" vertical="center" wrapText="1"/>
      <protection locked="0"/>
    </xf>
    <xf numFmtId="0" fontId="12" fillId="2" borderId="1" xfId="2" applyFont="1" applyFill="1" applyBorder="1" applyAlignment="1">
      <alignment horizontal="center" vertical="top" wrapText="1"/>
    </xf>
    <xf numFmtId="0" fontId="12" fillId="2" borderId="1" xfId="2" applyFont="1" applyFill="1" applyBorder="1" applyAlignment="1">
      <alignment horizontal="left" vertical="top" wrapText="1"/>
    </xf>
    <xf numFmtId="0" fontId="12" fillId="2" borderId="1" xfId="80" applyFont="1" applyFill="1" applyBorder="1" applyAlignment="1">
      <alignment horizontal="center" vertical="top" wrapText="1"/>
    </xf>
    <xf numFmtId="0" fontId="12" fillId="2" borderId="1" xfId="2" applyFont="1" applyFill="1" applyBorder="1" applyAlignment="1" applyProtection="1">
      <alignment horizontal="left" vertical="top" wrapText="1"/>
      <protection locked="0"/>
    </xf>
    <xf numFmtId="0" fontId="12" fillId="2" borderId="4" xfId="0" applyFont="1" applyFill="1" applyBorder="1" applyAlignment="1">
      <alignment vertical="top" wrapText="1"/>
    </xf>
    <xf numFmtId="0" fontId="12" fillId="2" borderId="1" xfId="2" applyNumberFormat="1" applyFont="1" applyFill="1" applyBorder="1" applyAlignment="1" applyProtection="1">
      <alignment vertical="top" wrapText="1"/>
      <protection locked="0"/>
    </xf>
    <xf numFmtId="0" fontId="12" fillId="2" borderId="1" xfId="37" applyFont="1" applyFill="1" applyBorder="1" applyAlignment="1">
      <alignment horizontal="center" vertical="top" wrapText="1"/>
    </xf>
    <xf numFmtId="0" fontId="12" fillId="2" borderId="1" xfId="81" applyFont="1" applyFill="1" applyBorder="1" applyAlignment="1">
      <alignment horizontal="left" vertical="top" wrapText="1"/>
    </xf>
    <xf numFmtId="0" fontId="37" fillId="2" borderId="1" xfId="0" applyFont="1" applyFill="1" applyBorder="1" applyAlignment="1">
      <alignment horizontal="left" vertical="top"/>
    </xf>
    <xf numFmtId="0" fontId="12" fillId="2" borderId="1" xfId="36" applyFont="1" applyFill="1" applyBorder="1" applyAlignment="1">
      <alignment horizontal="center" vertical="center" wrapText="1"/>
    </xf>
    <xf numFmtId="0" fontId="12" fillId="2" borderId="1" xfId="36" applyFont="1" applyFill="1" applyBorder="1" applyAlignment="1" applyProtection="1">
      <alignment horizontal="center" vertical="center" wrapText="1"/>
      <protection locked="0"/>
    </xf>
    <xf numFmtId="0" fontId="12" fillId="2" borderId="1" xfId="2" applyFont="1" applyFill="1" applyBorder="1" applyAlignment="1" applyProtection="1">
      <alignment vertical="top" wrapText="1"/>
      <protection locked="0"/>
    </xf>
    <xf numFmtId="0" fontId="12" fillId="2" borderId="3" xfId="36" applyFont="1" applyFill="1" applyBorder="1" applyAlignment="1" applyProtection="1">
      <alignment horizontal="center" vertical="center" wrapText="1"/>
    </xf>
    <xf numFmtId="0" fontId="12" fillId="2" borderId="1" xfId="0" applyFont="1" applyFill="1" applyBorder="1" applyAlignment="1" applyProtection="1">
      <alignment horizontal="left" vertical="top" wrapText="1"/>
      <protection locked="0"/>
    </xf>
    <xf numFmtId="0" fontId="12" fillId="2" borderId="1" xfId="0" applyFont="1" applyFill="1" applyBorder="1" applyAlignment="1" applyProtection="1">
      <alignment vertical="top" wrapText="1"/>
      <protection locked="0"/>
    </xf>
    <xf numFmtId="0" fontId="37" fillId="2" borderId="1" xfId="0" applyFont="1" applyFill="1" applyBorder="1" applyAlignment="1" applyProtection="1">
      <alignment vertical="top" wrapText="1"/>
      <protection locked="0"/>
    </xf>
    <xf numFmtId="0" fontId="12" fillId="2" borderId="1" xfId="0" applyFont="1" applyFill="1" applyBorder="1" applyAlignment="1">
      <alignment horizontal="left" vertical="top" wrapText="1"/>
    </xf>
    <xf numFmtId="0" fontId="12" fillId="2" borderId="1" xfId="0" applyFont="1" applyFill="1" applyBorder="1" applyAlignment="1">
      <alignment horizontal="left" vertical="top" wrapText="1" shrinkToFit="1"/>
    </xf>
    <xf numFmtId="0" fontId="37" fillId="2" borderId="1" xfId="0" applyFont="1" applyFill="1" applyBorder="1" applyAlignment="1">
      <alignment horizontal="left" vertical="top" wrapText="1"/>
    </xf>
    <xf numFmtId="0" fontId="12" fillId="2" borderId="1" xfId="0" applyNumberFormat="1" applyFont="1" applyFill="1" applyBorder="1" applyAlignment="1">
      <alignment vertical="top" wrapText="1" shrinkToFit="1"/>
    </xf>
    <xf numFmtId="0" fontId="12" fillId="2" borderId="1" xfId="0" applyFont="1" applyFill="1" applyBorder="1" applyAlignment="1">
      <alignment vertical="top" wrapText="1" shrinkToFit="1"/>
    </xf>
    <xf numFmtId="0" fontId="36" fillId="2" borderId="1" xfId="0" applyFont="1" applyFill="1" applyBorder="1" applyAlignment="1">
      <alignment vertical="top" wrapText="1"/>
    </xf>
    <xf numFmtId="0" fontId="37" fillId="2" borderId="1" xfId="81" applyFont="1" applyFill="1" applyBorder="1" applyAlignment="1">
      <alignment horizontal="left" vertical="top" wrapText="1"/>
    </xf>
    <xf numFmtId="0" fontId="12" fillId="2" borderId="0" xfId="0" applyFont="1" applyFill="1" applyAlignment="1">
      <alignment vertical="top" wrapText="1"/>
    </xf>
    <xf numFmtId="0" fontId="12" fillId="2" borderId="1" xfId="2" applyNumberFormat="1" applyFont="1" applyFill="1" applyBorder="1" applyAlignment="1" applyProtection="1">
      <alignment horizontal="left" vertical="top" wrapText="1"/>
      <protection locked="0"/>
    </xf>
    <xf numFmtId="0" fontId="39" fillId="2" borderId="1" xfId="0" applyFont="1" applyFill="1" applyBorder="1" applyAlignment="1" applyProtection="1">
      <alignment horizontal="left" vertical="top" wrapText="1"/>
      <protection locked="0"/>
    </xf>
    <xf numFmtId="0" fontId="37" fillId="2" borderId="1" xfId="0" applyFont="1" applyFill="1" applyBorder="1" applyAlignment="1">
      <alignment vertical="top" wrapText="1"/>
    </xf>
    <xf numFmtId="0" fontId="12" fillId="47" borderId="20" xfId="0" applyFont="1" applyFill="1" applyBorder="1" applyAlignment="1" applyProtection="1">
      <alignment horizontal="left" vertical="top" wrapText="1"/>
      <protection locked="0"/>
    </xf>
    <xf numFmtId="0" fontId="34" fillId="0" borderId="0" xfId="0" applyFont="1" applyProtection="1"/>
    <xf numFmtId="0" fontId="12" fillId="0" borderId="0" xfId="0" applyFont="1" applyProtection="1">
      <protection locked="0"/>
    </xf>
    <xf numFmtId="0" fontId="43" fillId="0" borderId="0" xfId="0" applyFont="1" applyFill="1"/>
    <xf numFmtId="0" fontId="36" fillId="0" borderId="0" xfId="0" applyFont="1"/>
    <xf numFmtId="0" fontId="12" fillId="0" borderId="0" xfId="0" applyFont="1" applyProtection="1"/>
    <xf numFmtId="0" fontId="34" fillId="0" borderId="0" xfId="0" applyFont="1" applyAlignment="1" applyProtection="1">
      <alignment horizontal="left"/>
    </xf>
    <xf numFmtId="0" fontId="34" fillId="0" borderId="6" xfId="0" applyFont="1" applyFill="1" applyBorder="1" applyAlignment="1">
      <alignment horizontal="center"/>
    </xf>
    <xf numFmtId="0" fontId="43" fillId="0" borderId="0" xfId="0" applyFont="1"/>
    <xf numFmtId="0" fontId="44" fillId="0" borderId="0" xfId="0" applyFont="1" applyFill="1"/>
    <xf numFmtId="0" fontId="45" fillId="0" borderId="0" xfId="0" applyFont="1"/>
    <xf numFmtId="0" fontId="43" fillId="0" borderId="0" xfId="0" applyFont="1" applyFill="1" applyBorder="1"/>
    <xf numFmtId="0" fontId="45" fillId="0" borderId="0" xfId="0" applyFont="1" applyAlignment="1">
      <alignment horizontal="center" vertical="center"/>
    </xf>
    <xf numFmtId="0" fontId="34" fillId="0" borderId="6" xfId="0" applyFont="1" applyFill="1" applyBorder="1" applyAlignment="1"/>
    <xf numFmtId="0" fontId="34" fillId="0" borderId="1" xfId="1" applyFont="1" applyFill="1" applyBorder="1" applyAlignment="1" applyProtection="1">
      <alignment horizontal="center" vertical="center" wrapText="1"/>
    </xf>
    <xf numFmtId="0" fontId="36" fillId="0" borderId="0" xfId="0" applyFont="1" applyAlignment="1">
      <alignment horizontal="center" vertical="center"/>
    </xf>
    <xf numFmtId="0" fontId="34" fillId="0" borderId="5" xfId="0" applyFont="1" applyFill="1" applyBorder="1" applyAlignment="1">
      <alignment horizontal="center" vertical="center"/>
    </xf>
    <xf numFmtId="0" fontId="34" fillId="0" borderId="5" xfId="0" applyFont="1" applyFill="1" applyBorder="1" applyAlignment="1">
      <alignment vertical="center"/>
    </xf>
    <xf numFmtId="0" fontId="34" fillId="2" borderId="0" xfId="2" applyFont="1" applyFill="1" applyAlignment="1">
      <alignment horizontal="left"/>
    </xf>
    <xf numFmtId="0" fontId="12" fillId="2" borderId="0" xfId="2" applyFont="1" applyFill="1" applyProtection="1">
      <protection locked="0"/>
    </xf>
    <xf numFmtId="0" fontId="12" fillId="2" borderId="0" xfId="2" applyFont="1" applyFill="1" applyBorder="1" applyAlignment="1">
      <alignment horizontal="left"/>
    </xf>
    <xf numFmtId="0" fontId="34" fillId="2" borderId="0" xfId="2" applyFont="1" applyFill="1" applyBorder="1" applyAlignment="1">
      <alignment horizontal="left"/>
    </xf>
    <xf numFmtId="0" fontId="34" fillId="2" borderId="0" xfId="2" applyFont="1" applyFill="1" applyProtection="1">
      <protection locked="0"/>
    </xf>
    <xf numFmtId="0" fontId="36" fillId="2" borderId="1" xfId="0" applyFont="1" applyFill="1" applyBorder="1" applyAlignment="1">
      <alignment horizontal="center" vertical="top"/>
    </xf>
    <xf numFmtId="0" fontId="36" fillId="2" borderId="1" xfId="0" applyFont="1" applyFill="1" applyBorder="1" applyAlignment="1">
      <alignment horizontal="left" vertical="top"/>
    </xf>
    <xf numFmtId="0" fontId="45" fillId="2" borderId="0" xfId="0" applyFont="1" applyFill="1" applyAlignment="1">
      <alignment horizontal="center" vertical="center"/>
    </xf>
    <xf numFmtId="0" fontId="34" fillId="2" borderId="1" xfId="36" applyFont="1" applyFill="1" applyBorder="1" applyAlignment="1" applyProtection="1">
      <alignment horizontal="center" vertical="center" wrapText="1"/>
      <protection locked="0"/>
    </xf>
    <xf numFmtId="0" fontId="68" fillId="2" borderId="0" xfId="0" applyFont="1" applyFill="1"/>
    <xf numFmtId="0" fontId="12" fillId="2" borderId="0" xfId="0" applyFont="1" applyFill="1"/>
    <xf numFmtId="0" fontId="34" fillId="2" borderId="0" xfId="0" applyFont="1" applyFill="1" applyProtection="1"/>
    <xf numFmtId="0" fontId="12" fillId="2" borderId="0" xfId="0" applyFont="1" applyFill="1" applyProtection="1"/>
    <xf numFmtId="0" fontId="34" fillId="2" borderId="0" xfId="0" applyFont="1" applyFill="1" applyAlignment="1" applyProtection="1">
      <alignment horizontal="left"/>
    </xf>
    <xf numFmtId="0" fontId="12" fillId="2" borderId="0" xfId="0" applyFont="1" applyFill="1" applyProtection="1">
      <protection locked="0"/>
    </xf>
    <xf numFmtId="0" fontId="34" fillId="2" borderId="1" xfId="36" applyFont="1" applyFill="1" applyBorder="1" applyAlignment="1" applyProtection="1">
      <alignment horizontal="center" vertical="center" wrapText="1"/>
    </xf>
    <xf numFmtId="49" fontId="12" fillId="2" borderId="3" xfId="36" applyNumberFormat="1" applyFont="1" applyFill="1" applyBorder="1" applyAlignment="1" applyProtection="1">
      <alignment horizontal="center" vertical="center" wrapText="1"/>
    </xf>
    <xf numFmtId="0" fontId="34" fillId="2" borderId="0" xfId="80" applyFont="1" applyFill="1" applyBorder="1" applyAlignment="1">
      <alignment horizontal="center"/>
    </xf>
    <xf numFmtId="0" fontId="34" fillId="2" borderId="0" xfId="80" applyFont="1" applyFill="1" applyBorder="1"/>
    <xf numFmtId="0" fontId="12" fillId="2" borderId="0" xfId="80" applyFont="1" applyFill="1" applyBorder="1"/>
    <xf numFmtId="0" fontId="12" fillId="2" borderId="0" xfId="80" applyFont="1" applyFill="1" applyBorder="1" applyAlignment="1">
      <alignment horizontal="center"/>
    </xf>
    <xf numFmtId="0" fontId="12" fillId="2" borderId="0" xfId="80" applyFont="1" applyFill="1" applyBorder="1" applyAlignment="1">
      <alignment horizontal="left"/>
    </xf>
    <xf numFmtId="0" fontId="12" fillId="2" borderId="0" xfId="80" applyFont="1" applyFill="1" applyProtection="1">
      <protection locked="0"/>
    </xf>
    <xf numFmtId="0" fontId="34" fillId="2" borderId="6" xfId="80" applyFont="1" applyFill="1" applyBorder="1" applyAlignment="1">
      <alignment horizontal="center"/>
    </xf>
    <xf numFmtId="0" fontId="34" fillId="2" borderId="6" xfId="80" applyFont="1" applyFill="1" applyBorder="1"/>
    <xf numFmtId="0" fontId="46" fillId="2" borderId="6" xfId="80" applyFont="1" applyFill="1" applyBorder="1" applyAlignment="1">
      <alignment horizontal="left"/>
    </xf>
    <xf numFmtId="0" fontId="46" fillId="2" borderId="6" xfId="80" applyFont="1" applyFill="1" applyBorder="1" applyProtection="1">
      <protection locked="0"/>
    </xf>
    <xf numFmtId="0" fontId="46" fillId="2" borderId="0" xfId="80" applyFont="1" applyFill="1" applyProtection="1">
      <protection locked="0"/>
    </xf>
    <xf numFmtId="0" fontId="43" fillId="2" borderId="0" xfId="0" applyFont="1" applyFill="1"/>
    <xf numFmtId="0" fontId="36" fillId="2" borderId="0" xfId="0" applyFont="1" applyFill="1"/>
    <xf numFmtId="0" fontId="12" fillId="2" borderId="1" xfId="80" applyFont="1" applyFill="1" applyBorder="1" applyAlignment="1">
      <alignment horizontal="left" vertical="top" wrapText="1"/>
    </xf>
    <xf numFmtId="0" fontId="37" fillId="2" borderId="1" xfId="80" applyFont="1" applyFill="1" applyBorder="1" applyAlignment="1">
      <alignment horizontal="left" vertical="top" wrapText="1"/>
    </xf>
    <xf numFmtId="0" fontId="12" fillId="2" borderId="2" xfId="80" applyFont="1" applyFill="1" applyBorder="1" applyAlignment="1" applyProtection="1">
      <alignment vertical="top" wrapText="1"/>
      <protection locked="0"/>
    </xf>
    <xf numFmtId="0" fontId="12" fillId="2" borderId="1" xfId="80" applyFont="1" applyFill="1" applyBorder="1" applyAlignment="1" applyProtection="1">
      <alignment vertical="top" wrapText="1"/>
      <protection locked="0"/>
    </xf>
    <xf numFmtId="0" fontId="12" fillId="2" borderId="1" xfId="89" applyFont="1" applyFill="1" applyBorder="1" applyAlignment="1" applyProtection="1">
      <alignment horizontal="center" vertical="top" wrapText="1"/>
      <protection locked="0"/>
    </xf>
    <xf numFmtId="0" fontId="12" fillId="2" borderId="1" xfId="89" applyFont="1" applyFill="1" applyBorder="1" applyAlignment="1" applyProtection="1">
      <alignment vertical="top" wrapText="1"/>
      <protection locked="0"/>
    </xf>
    <xf numFmtId="0" fontId="12" fillId="2" borderId="0" xfId="0" applyFont="1" applyFill="1" applyBorder="1"/>
    <xf numFmtId="0" fontId="34" fillId="2" borderId="0" xfId="0" applyFont="1" applyFill="1" applyAlignment="1">
      <alignment horizontal="left" vertical="center"/>
    </xf>
    <xf numFmtId="0" fontId="12" fillId="2" borderId="0" xfId="0" applyFont="1" applyFill="1" applyBorder="1" applyAlignment="1">
      <alignment horizontal="center" vertical="top" wrapText="1"/>
    </xf>
    <xf numFmtId="0" fontId="12" fillId="2" borderId="0" xfId="0" applyFont="1" applyFill="1" applyBorder="1" applyAlignment="1">
      <alignment horizontal="left" vertical="top" wrapText="1"/>
    </xf>
    <xf numFmtId="0" fontId="39" fillId="2" borderId="0" xfId="0" applyFont="1" applyFill="1" applyBorder="1" applyAlignment="1">
      <alignment horizontal="center" vertical="top" wrapText="1"/>
    </xf>
    <xf numFmtId="0" fontId="39" fillId="2" borderId="0" xfId="0" applyFont="1" applyFill="1" applyBorder="1" applyProtection="1">
      <protection locked="0"/>
    </xf>
    <xf numFmtId="0" fontId="34" fillId="2" borderId="6" xfId="0" applyFont="1" applyFill="1" applyBorder="1" applyAlignment="1">
      <alignment horizontal="center"/>
    </xf>
    <xf numFmtId="0" fontId="34" fillId="2" borderId="6" xfId="0" applyFont="1" applyFill="1" applyBorder="1"/>
    <xf numFmtId="0" fontId="46" fillId="2" borderId="6" xfId="0" applyFont="1" applyFill="1" applyBorder="1" applyAlignment="1">
      <alignment horizontal="center"/>
    </xf>
    <xf numFmtId="0" fontId="46" fillId="2" borderId="0" xfId="0" applyFont="1" applyFill="1" applyBorder="1" applyAlignment="1">
      <alignment horizontal="center"/>
    </xf>
    <xf numFmtId="0" fontId="46" fillId="2" borderId="0" xfId="0" applyFont="1" applyFill="1" applyProtection="1">
      <protection locked="0"/>
    </xf>
    <xf numFmtId="0" fontId="12" fillId="48" borderId="1" xfId="89" applyFont="1" applyFill="1" applyBorder="1" applyAlignment="1" applyProtection="1">
      <alignment vertical="top" wrapText="1"/>
      <protection locked="0"/>
    </xf>
    <xf numFmtId="0" fontId="34" fillId="2" borderId="0" xfId="0" applyFont="1" applyFill="1" applyAlignment="1">
      <alignment horizontal="center" vertical="center"/>
    </xf>
    <xf numFmtId="0" fontId="12" fillId="2" borderId="1" xfId="0" applyFont="1" applyFill="1" applyBorder="1" applyAlignment="1" applyProtection="1">
      <alignment vertical="top"/>
      <protection locked="0"/>
    </xf>
    <xf numFmtId="0" fontId="12" fillId="2" borderId="0" xfId="0" applyFont="1" applyFill="1" applyBorder="1" applyAlignment="1">
      <alignment horizontal="center"/>
    </xf>
    <xf numFmtId="0" fontId="12" fillId="2" borderId="0" xfId="0" applyFont="1" applyFill="1" applyBorder="1" applyAlignment="1">
      <alignment horizontal="left"/>
    </xf>
    <xf numFmtId="0" fontId="39" fillId="2" borderId="0" xfId="0" applyFont="1" applyFill="1" applyBorder="1" applyAlignment="1">
      <alignment horizontal="left"/>
    </xf>
    <xf numFmtId="0" fontId="39" fillId="2" borderId="0" xfId="0" applyFont="1" applyFill="1" applyProtection="1">
      <protection locked="0"/>
    </xf>
    <xf numFmtId="0" fontId="46" fillId="2" borderId="6" xfId="0" applyFont="1" applyFill="1" applyBorder="1"/>
    <xf numFmtId="0" fontId="46" fillId="2" borderId="6" xfId="0" applyFont="1" applyFill="1" applyBorder="1" applyProtection="1">
      <protection locked="0"/>
    </xf>
    <xf numFmtId="0" fontId="12" fillId="2" borderId="3" xfId="89" applyFont="1" applyFill="1" applyBorder="1" applyAlignment="1" applyProtection="1">
      <alignment vertical="top" wrapText="1"/>
      <protection locked="0"/>
    </xf>
    <xf numFmtId="0" fontId="12" fillId="2" borderId="5" xfId="0" applyFont="1" applyFill="1" applyBorder="1" applyAlignment="1">
      <alignment horizontal="center" vertical="top" wrapText="1"/>
    </xf>
    <xf numFmtId="0" fontId="12" fillId="2" borderId="5" xfId="0" applyFont="1" applyFill="1" applyBorder="1" applyAlignment="1">
      <alignment horizontal="left" vertical="top" wrapText="1"/>
    </xf>
    <xf numFmtId="0" fontId="39" fillId="2" borderId="5" xfId="0" applyFont="1" applyFill="1" applyBorder="1" applyAlignment="1">
      <alignment horizontal="left" vertical="top" wrapText="1"/>
    </xf>
    <xf numFmtId="0" fontId="39" fillId="2" borderId="5" xfId="0" applyFont="1" applyFill="1" applyBorder="1" applyAlignment="1" applyProtection="1">
      <alignment horizontal="left" vertical="top" wrapText="1"/>
    </xf>
    <xf numFmtId="0" fontId="39" fillId="2" borderId="5" xfId="89" applyFont="1" applyFill="1" applyBorder="1" applyAlignment="1" applyProtection="1">
      <alignment horizontal="center" vertical="top" wrapText="1"/>
      <protection locked="0"/>
    </xf>
    <xf numFmtId="0" fontId="39" fillId="2" borderId="5" xfId="89" applyFont="1" applyFill="1" applyBorder="1" applyAlignment="1" applyProtection="1">
      <alignment vertical="top" wrapText="1"/>
      <protection locked="0"/>
    </xf>
    <xf numFmtId="0" fontId="43" fillId="2" borderId="0" xfId="0" applyFont="1" applyFill="1" applyBorder="1"/>
    <xf numFmtId="0" fontId="45" fillId="2" borderId="0" xfId="0" applyFont="1" applyFill="1" applyBorder="1" applyAlignment="1">
      <alignment horizontal="center" vertical="center"/>
    </xf>
    <xf numFmtId="0" fontId="36" fillId="2" borderId="0" xfId="0" applyFont="1" applyFill="1" applyBorder="1"/>
    <xf numFmtId="164" fontId="45" fillId="2" borderId="6" xfId="0" applyNumberFormat="1" applyFont="1" applyFill="1" applyBorder="1" applyAlignment="1">
      <alignment vertical="center"/>
    </xf>
    <xf numFmtId="164" fontId="46" fillId="2" borderId="6" xfId="0" applyNumberFormat="1" applyFont="1" applyFill="1" applyBorder="1" applyAlignment="1">
      <alignment vertical="center"/>
    </xf>
    <xf numFmtId="0" fontId="36" fillId="2" borderId="0" xfId="0" applyFont="1" applyFill="1" applyAlignment="1">
      <alignment horizontal="center" vertical="center"/>
    </xf>
    <xf numFmtId="0" fontId="12" fillId="2" borderId="1" xfId="0" applyFont="1" applyFill="1" applyBorder="1" applyAlignment="1">
      <alignment horizontal="left" vertical="top"/>
    </xf>
    <xf numFmtId="0" fontId="39" fillId="2" borderId="0" xfId="0" applyFont="1" applyFill="1"/>
    <xf numFmtId="0" fontId="39" fillId="2" borderId="0" xfId="0" applyFont="1" applyFill="1" applyProtection="1"/>
    <xf numFmtId="0" fontId="46" fillId="2" borderId="0" xfId="0" applyFont="1" applyFill="1" applyAlignment="1" applyProtection="1">
      <alignment horizontal="left"/>
    </xf>
    <xf numFmtId="0" fontId="34" fillId="2" borderId="1" xfId="1" applyFont="1" applyFill="1" applyBorder="1" applyAlignment="1" applyProtection="1">
      <alignment horizontal="center" vertical="center" wrapText="1"/>
    </xf>
    <xf numFmtId="0" fontId="12" fillId="2" borderId="3" xfId="1" applyFont="1" applyFill="1" applyBorder="1" applyAlignment="1" applyProtection="1">
      <alignment horizontal="center" vertical="center" wrapText="1"/>
    </xf>
    <xf numFmtId="49" fontId="12" fillId="2" borderId="3" xfId="1" applyNumberFormat="1" applyFont="1" applyFill="1" applyBorder="1" applyAlignment="1" applyProtection="1">
      <alignment horizontal="center" vertical="center" wrapText="1"/>
    </xf>
    <xf numFmtId="0" fontId="12" fillId="2" borderId="3" xfId="1" applyFont="1" applyFill="1" applyBorder="1" applyAlignment="1" applyProtection="1">
      <alignment horizontal="center" vertical="center" wrapText="1"/>
      <protection locked="0"/>
    </xf>
    <xf numFmtId="0" fontId="34" fillId="2" borderId="0" xfId="0" applyFont="1" applyFill="1" applyBorder="1" applyAlignment="1">
      <alignment horizontal="center"/>
    </xf>
    <xf numFmtId="0" fontId="34" fillId="2" borderId="0" xfId="0" applyFont="1" applyFill="1" applyBorder="1"/>
    <xf numFmtId="0" fontId="39" fillId="2" borderId="0" xfId="0" applyFont="1" applyFill="1" applyBorder="1" applyAlignment="1">
      <alignment horizontal="center"/>
    </xf>
    <xf numFmtId="0" fontId="46" fillId="2" borderId="6" xfId="0" applyFont="1" applyFill="1" applyBorder="1" applyAlignment="1">
      <alignment horizontal="left"/>
    </xf>
    <xf numFmtId="0" fontId="12" fillId="2" borderId="26" xfId="0" applyFont="1" applyFill="1" applyBorder="1" applyAlignment="1">
      <alignment horizontal="center" vertical="top" wrapText="1"/>
    </xf>
    <xf numFmtId="0" fontId="12" fillId="2" borderId="20" xfId="0" applyFont="1" applyFill="1" applyBorder="1" applyAlignment="1" applyProtection="1">
      <alignment horizontal="left" vertical="top" wrapText="1"/>
      <protection locked="0"/>
    </xf>
    <xf numFmtId="0" fontId="37" fillId="2" borderId="26" xfId="3" applyFont="1" applyFill="1" applyBorder="1" applyAlignment="1" applyProtection="1">
      <alignment horizontal="left" vertical="top" wrapText="1"/>
      <protection locked="0"/>
    </xf>
    <xf numFmtId="0" fontId="12" fillId="2" borderId="26" xfId="0" applyFont="1" applyFill="1" applyBorder="1" applyAlignment="1" applyProtection="1">
      <alignment horizontal="left" vertical="top" wrapText="1"/>
      <protection locked="0"/>
    </xf>
    <xf numFmtId="0" fontId="36" fillId="2" borderId="1" xfId="0" applyFont="1" applyFill="1" applyBorder="1" applyAlignment="1">
      <alignment vertical="center" wrapText="1"/>
    </xf>
    <xf numFmtId="49" fontId="12" fillId="2" borderId="1" xfId="0" applyNumberFormat="1" applyFont="1" applyFill="1" applyBorder="1" applyAlignment="1" applyProtection="1">
      <alignment horizontal="left" vertical="top" wrapText="1"/>
      <protection locked="0"/>
    </xf>
    <xf numFmtId="0" fontId="39" fillId="2" borderId="5" xfId="0" applyFont="1" applyFill="1" applyBorder="1" applyAlignment="1">
      <alignment horizontal="center" vertical="top" wrapText="1"/>
    </xf>
    <xf numFmtId="49" fontId="39" fillId="2" borderId="5" xfId="0" applyNumberFormat="1" applyFont="1" applyFill="1" applyBorder="1" applyAlignment="1" applyProtection="1">
      <alignment horizontal="left" vertical="top" wrapText="1"/>
      <protection locked="0"/>
    </xf>
    <xf numFmtId="0" fontId="39" fillId="2" borderId="5" xfId="0" applyFont="1" applyFill="1" applyBorder="1" applyAlignment="1" applyProtection="1">
      <alignment vertical="top" wrapText="1"/>
      <protection locked="0"/>
    </xf>
    <xf numFmtId="0" fontId="39" fillId="2" borderId="5" xfId="0" applyFont="1" applyFill="1" applyBorder="1" applyAlignment="1" applyProtection="1">
      <alignment horizontal="left" vertical="top" wrapText="1"/>
      <protection locked="0"/>
    </xf>
    <xf numFmtId="0" fontId="47" fillId="2" borderId="1" xfId="0" applyFont="1" applyFill="1" applyBorder="1" applyAlignment="1">
      <alignment horizontal="center" vertical="center" wrapText="1"/>
    </xf>
    <xf numFmtId="0" fontId="47" fillId="2" borderId="1" xfId="0" applyFont="1" applyFill="1" applyBorder="1" applyAlignment="1">
      <alignment horizontal="left" vertical="center" wrapText="1"/>
    </xf>
    <xf numFmtId="0" fontId="47" fillId="2" borderId="1" xfId="0" applyFont="1" applyFill="1" applyBorder="1" applyAlignment="1">
      <alignment vertical="center" wrapText="1"/>
    </xf>
    <xf numFmtId="0" fontId="47" fillId="2" borderId="1" xfId="0" applyFont="1" applyFill="1" applyBorder="1" applyAlignment="1">
      <alignment horizontal="center" vertical="top" wrapText="1"/>
    </xf>
    <xf numFmtId="0" fontId="12" fillId="2" borderId="1" xfId="0" applyFont="1" applyFill="1" applyBorder="1" applyAlignment="1" applyProtection="1">
      <alignment horizontal="left" vertical="center" wrapText="1"/>
      <protection locked="0"/>
    </xf>
    <xf numFmtId="0" fontId="44" fillId="2" borderId="0" xfId="0" applyFont="1" applyFill="1" applyAlignment="1">
      <alignment horizontal="left" vertical="center"/>
    </xf>
    <xf numFmtId="0" fontId="45" fillId="2" borderId="0" xfId="0" applyFont="1" applyFill="1" applyAlignment="1">
      <alignment horizontal="left" vertical="center"/>
    </xf>
    <xf numFmtId="0" fontId="12" fillId="2" borderId="1" xfId="0" applyFont="1" applyFill="1" applyBorder="1" applyAlignment="1">
      <alignment horizontal="center" vertical="center" wrapText="1"/>
    </xf>
    <xf numFmtId="0" fontId="12" fillId="2" borderId="1" xfId="0" applyFont="1" applyFill="1" applyBorder="1" applyAlignment="1" applyProtection="1">
      <alignment vertical="center" wrapText="1"/>
      <protection locked="0"/>
    </xf>
    <xf numFmtId="0" fontId="0" fillId="2" borderId="0" xfId="0" applyFill="1"/>
    <xf numFmtId="0" fontId="51" fillId="2" borderId="0" xfId="0" applyFont="1" applyFill="1"/>
    <xf numFmtId="0" fontId="52" fillId="2" borderId="0" xfId="3" applyFont="1" applyFill="1" applyProtection="1"/>
    <xf numFmtId="0" fontId="53" fillId="2" borderId="0" xfId="0" applyFont="1" applyFill="1" applyProtection="1"/>
    <xf numFmtId="0" fontId="54" fillId="2" borderId="0" xfId="0" applyFont="1" applyFill="1"/>
    <xf numFmtId="0" fontId="53" fillId="2" borderId="0" xfId="3" applyFont="1" applyFill="1" applyAlignment="1" applyProtection="1">
      <alignment horizontal="left" vertical="center"/>
      <protection locked="0"/>
    </xf>
    <xf numFmtId="0" fontId="52" fillId="2" borderId="0" xfId="3" applyFont="1" applyFill="1" applyProtection="1">
      <protection locked="0"/>
    </xf>
    <xf numFmtId="0" fontId="55" fillId="2" borderId="0" xfId="0" applyFont="1" applyFill="1"/>
    <xf numFmtId="0" fontId="56" fillId="2" borderId="0" xfId="0" applyFont="1" applyFill="1"/>
    <xf numFmtId="0" fontId="57" fillId="2" borderId="0" xfId="0" applyFont="1" applyFill="1"/>
    <xf numFmtId="0" fontId="58" fillId="2" borderId="0" xfId="3" applyFont="1" applyFill="1" applyBorder="1" applyAlignment="1">
      <alignment horizontal="center"/>
    </xf>
    <xf numFmtId="0" fontId="58" fillId="2" borderId="0" xfId="3" applyFont="1" applyFill="1" applyBorder="1"/>
    <xf numFmtId="0" fontId="49" fillId="2" borderId="0" xfId="3" applyFont="1" applyFill="1" applyBorder="1"/>
    <xf numFmtId="0" fontId="49" fillId="2" borderId="0" xfId="3" applyFont="1" applyFill="1" applyBorder="1" applyAlignment="1">
      <alignment horizontal="center"/>
    </xf>
    <xf numFmtId="0" fontId="49" fillId="2" borderId="0" xfId="3" applyFont="1" applyFill="1" applyBorder="1" applyAlignment="1">
      <alignment horizontal="left"/>
    </xf>
    <xf numFmtId="0" fontId="49" fillId="2" borderId="0" xfId="3" applyFont="1" applyFill="1" applyProtection="1">
      <protection locked="0"/>
    </xf>
    <xf numFmtId="0" fontId="58" fillId="2" borderId="6" xfId="3" applyFont="1" applyFill="1" applyBorder="1" applyAlignment="1">
      <alignment horizontal="center"/>
    </xf>
    <xf numFmtId="0" fontId="34" fillId="2" borderId="6" xfId="3" applyFont="1" applyFill="1" applyBorder="1"/>
    <xf numFmtId="0" fontId="58" fillId="2" borderId="6" xfId="3" applyFont="1" applyFill="1" applyBorder="1"/>
    <xf numFmtId="0" fontId="58" fillId="2" borderId="6" xfId="3" applyFont="1" applyFill="1" applyBorder="1" applyAlignment="1">
      <alignment horizontal="left"/>
    </xf>
    <xf numFmtId="0" fontId="59" fillId="2" borderId="6" xfId="3" applyFont="1" applyFill="1" applyBorder="1" applyAlignment="1">
      <alignment horizontal="left"/>
    </xf>
    <xf numFmtId="0" fontId="58" fillId="2" borderId="6" xfId="3" applyFont="1" applyFill="1" applyBorder="1" applyProtection="1">
      <protection locked="0"/>
    </xf>
    <xf numFmtId="0" fontId="58" fillId="2" borderId="0" xfId="3" applyFont="1" applyFill="1" applyProtection="1">
      <protection locked="0"/>
    </xf>
    <xf numFmtId="0" fontId="36" fillId="2" borderId="1" xfId="3" applyFont="1" applyFill="1" applyBorder="1" applyAlignment="1">
      <alignment horizontal="center" vertical="top" wrapText="1"/>
    </xf>
    <xf numFmtId="0" fontId="36" fillId="2" borderId="1" xfId="3" applyFont="1" applyFill="1" applyBorder="1" applyAlignment="1">
      <alignment horizontal="left" vertical="top" wrapText="1"/>
    </xf>
    <xf numFmtId="0" fontId="49" fillId="2" borderId="1" xfId="3" applyFont="1" applyFill="1" applyBorder="1" applyAlignment="1" applyProtection="1">
      <alignment horizontal="left" vertical="top" wrapText="1"/>
      <protection locked="0"/>
    </xf>
    <xf numFmtId="0" fontId="50" fillId="2" borderId="1" xfId="0" applyFont="1" applyFill="1" applyBorder="1" applyAlignment="1">
      <alignment horizontal="left" vertical="top" wrapText="1"/>
    </xf>
    <xf numFmtId="0" fontId="36" fillId="2" borderId="1" xfId="3" applyFont="1" applyFill="1" applyBorder="1" applyAlignment="1" applyProtection="1">
      <alignment horizontal="left" vertical="top" wrapText="1"/>
      <protection locked="0"/>
    </xf>
    <xf numFmtId="0" fontId="49" fillId="2" borderId="1" xfId="3" applyFont="1" applyFill="1" applyBorder="1" applyAlignment="1">
      <alignment horizontal="left" vertical="top" wrapText="1"/>
    </xf>
    <xf numFmtId="0" fontId="49" fillId="2" borderId="1" xfId="0" applyFont="1" applyFill="1" applyBorder="1" applyAlignment="1">
      <alignment horizontal="left" vertical="top" wrapText="1"/>
    </xf>
    <xf numFmtId="0" fontId="51" fillId="2" borderId="0" xfId="0" applyFont="1" applyFill="1" applyBorder="1" applyAlignment="1">
      <alignment horizontal="center"/>
    </xf>
    <xf numFmtId="0" fontId="49" fillId="2" borderId="1" xfId="0" applyFont="1" applyFill="1" applyBorder="1" applyAlignment="1">
      <alignment horizontal="left" vertical="top"/>
    </xf>
    <xf numFmtId="0" fontId="62" fillId="2" borderId="0" xfId="0" applyFont="1" applyFill="1" applyAlignment="1">
      <alignment vertical="center"/>
    </xf>
    <xf numFmtId="0" fontId="63" fillId="2" borderId="0" xfId="3" applyFont="1" applyFill="1" applyBorder="1" applyAlignment="1">
      <alignment horizontal="left" vertical="top" wrapText="1"/>
    </xf>
    <xf numFmtId="0" fontId="63" fillId="2" borderId="0" xfId="3" applyFont="1" applyFill="1" applyBorder="1" applyAlignment="1">
      <alignment horizontal="center" vertical="top" wrapText="1"/>
    </xf>
    <xf numFmtId="0" fontId="64" fillId="2" borderId="0" xfId="3" applyFont="1" applyFill="1" applyBorder="1" applyProtection="1">
      <protection locked="0"/>
    </xf>
    <xf numFmtId="0" fontId="60" fillId="2" borderId="0" xfId="0" applyFont="1" applyFill="1" applyAlignment="1">
      <alignment horizontal="center" vertical="center"/>
    </xf>
    <xf numFmtId="0" fontId="59" fillId="2" borderId="6" xfId="3" applyFont="1" applyFill="1" applyBorder="1"/>
    <xf numFmtId="0" fontId="59" fillId="2" borderId="6" xfId="3" applyFont="1" applyFill="1" applyBorder="1" applyAlignment="1">
      <alignment horizontal="center"/>
    </xf>
    <xf numFmtId="0" fontId="59" fillId="2" borderId="0" xfId="3" applyFont="1" applyFill="1" applyBorder="1" applyAlignment="1">
      <alignment horizontal="left"/>
    </xf>
    <xf numFmtId="0" fontId="59" fillId="2" borderId="0" xfId="3" applyFont="1" applyFill="1" applyProtection="1">
      <protection locked="0"/>
    </xf>
    <xf numFmtId="0" fontId="65" fillId="2" borderId="0" xfId="3" applyFont="1" applyFill="1" applyProtection="1">
      <protection locked="0"/>
    </xf>
    <xf numFmtId="0" fontId="66" fillId="2" borderId="1" xfId="0" applyFont="1" applyFill="1" applyBorder="1" applyAlignment="1">
      <alignment horizontal="left" vertical="top" wrapText="1"/>
    </xf>
    <xf numFmtId="0" fontId="39" fillId="2" borderId="1" xfId="3" applyFont="1" applyFill="1" applyBorder="1" applyAlignment="1">
      <alignment horizontal="center" vertical="top" wrapText="1"/>
    </xf>
    <xf numFmtId="0" fontId="51" fillId="2" borderId="0" xfId="0" applyFont="1" applyFill="1" applyBorder="1"/>
    <xf numFmtId="0" fontId="49" fillId="2" borderId="1" xfId="0" applyFont="1" applyFill="1" applyBorder="1" applyAlignment="1" applyProtection="1">
      <alignment horizontal="left" vertical="top" wrapText="1"/>
      <protection locked="0"/>
    </xf>
    <xf numFmtId="0" fontId="49" fillId="2" borderId="0" xfId="0" applyFont="1" applyFill="1" applyAlignment="1">
      <alignment horizontal="left" vertical="top"/>
    </xf>
    <xf numFmtId="0" fontId="51" fillId="2" borderId="0" xfId="0" applyFont="1" applyFill="1" applyAlignment="1">
      <alignment vertical="top" wrapText="1"/>
    </xf>
    <xf numFmtId="0" fontId="36" fillId="2" borderId="2" xfId="3" applyFont="1" applyFill="1" applyBorder="1" applyAlignment="1">
      <alignment horizontal="left" vertical="top" wrapText="1"/>
    </xf>
    <xf numFmtId="0" fontId="36" fillId="2" borderId="2" xfId="3" applyFont="1" applyFill="1" applyBorder="1" applyAlignment="1">
      <alignment horizontal="center" vertical="top" wrapText="1"/>
    </xf>
    <xf numFmtId="0" fontId="36" fillId="2" borderId="2" xfId="3" applyFont="1" applyFill="1" applyBorder="1" applyAlignment="1" applyProtection="1">
      <alignment horizontal="left" vertical="top" wrapText="1"/>
      <protection locked="0"/>
    </xf>
    <xf numFmtId="0" fontId="58" fillId="2" borderId="4" xfId="3" applyFont="1" applyFill="1" applyBorder="1" applyAlignment="1">
      <alignment horizontal="center"/>
    </xf>
    <xf numFmtId="0" fontId="36" fillId="2" borderId="3" xfId="3" applyFont="1" applyFill="1" applyBorder="1" applyAlignment="1">
      <alignment horizontal="left" vertical="top" wrapText="1"/>
    </xf>
    <xf numFmtId="0" fontId="36" fillId="2" borderId="3" xfId="3" applyFont="1" applyFill="1" applyBorder="1" applyAlignment="1">
      <alignment horizontal="center" vertical="top" wrapText="1"/>
    </xf>
    <xf numFmtId="0" fontId="66" fillId="2" borderId="1" xfId="0" applyFont="1" applyFill="1" applyBorder="1" applyAlignment="1" applyProtection="1">
      <alignment horizontal="left" vertical="top" wrapText="1"/>
      <protection locked="0"/>
    </xf>
    <xf numFmtId="0" fontId="36" fillId="2" borderId="3" xfId="3" applyFont="1" applyFill="1" applyBorder="1" applyAlignment="1" applyProtection="1">
      <alignment horizontal="left" vertical="top" wrapText="1"/>
      <protection locked="0"/>
    </xf>
    <xf numFmtId="0" fontId="69" fillId="2" borderId="0" xfId="0" applyFont="1" applyFill="1"/>
    <xf numFmtId="0" fontId="70" fillId="2" borderId="0" xfId="0" applyFont="1" applyFill="1"/>
    <xf numFmtId="0" fontId="34" fillId="2" borderId="0" xfId="0" applyFont="1" applyFill="1"/>
    <xf numFmtId="49" fontId="12" fillId="2" borderId="3" xfId="36" applyNumberFormat="1" applyFont="1" applyFill="1" applyBorder="1" applyAlignment="1">
      <alignment horizontal="center" vertical="center" wrapText="1"/>
    </xf>
    <xf numFmtId="0" fontId="34" fillId="2" borderId="0" xfId="0" applyFont="1" applyFill="1" applyBorder="1" applyAlignment="1">
      <alignment horizontal="left"/>
    </xf>
    <xf numFmtId="0" fontId="34" fillId="2" borderId="0" xfId="0" applyFont="1" applyFill="1" applyProtection="1">
      <protection locked="0"/>
    </xf>
    <xf numFmtId="0" fontId="36" fillId="2" borderId="1" xfId="0" applyFont="1" applyFill="1" applyBorder="1" applyAlignment="1" applyProtection="1">
      <alignment horizontal="left" vertical="top" wrapText="1"/>
      <protection locked="0"/>
    </xf>
    <xf numFmtId="0" fontId="12" fillId="2" borderId="0" xfId="0" applyFont="1" applyFill="1" applyAlignment="1">
      <alignment horizontal="left" vertical="top"/>
    </xf>
    <xf numFmtId="0" fontId="12" fillId="2" borderId="0" xfId="0" applyFont="1" applyFill="1" applyAlignment="1">
      <alignment horizontal="left" vertical="top" wrapText="1"/>
    </xf>
    <xf numFmtId="0" fontId="12" fillId="2" borderId="1" xfId="0" applyNumberFormat="1" applyFont="1" applyFill="1" applyBorder="1" applyAlignment="1" applyProtection="1">
      <alignment vertical="top" wrapText="1"/>
      <protection locked="0"/>
    </xf>
    <xf numFmtId="0" fontId="12" fillId="2" borderId="4" xfId="0" applyFont="1" applyFill="1" applyBorder="1" applyAlignment="1" applyProtection="1">
      <alignment horizontal="center" vertical="top" wrapText="1"/>
    </xf>
    <xf numFmtId="0" fontId="12" fillId="2" borderId="1" xfId="0" applyFont="1" applyFill="1" applyBorder="1" applyAlignment="1" applyProtection="1">
      <alignment horizontal="center" vertical="top" wrapText="1"/>
    </xf>
    <xf numFmtId="0" fontId="12" fillId="2" borderId="0" xfId="0" applyFont="1" applyFill="1" applyBorder="1" applyProtection="1">
      <protection locked="0"/>
    </xf>
    <xf numFmtId="0" fontId="12" fillId="2" borderId="0" xfId="0" applyFont="1" applyFill="1" applyAlignment="1">
      <alignment horizontal="center" vertical="center" wrapText="1"/>
    </xf>
    <xf numFmtId="0" fontId="47" fillId="2" borderId="30" xfId="0" applyFont="1" applyFill="1" applyBorder="1" applyAlignment="1">
      <alignment vertical="top" wrapText="1"/>
    </xf>
    <xf numFmtId="0" fontId="47" fillId="2" borderId="30" xfId="0" applyFont="1" applyFill="1" applyBorder="1" applyAlignment="1" applyProtection="1">
      <alignment vertical="top" wrapText="1"/>
      <protection locked="0"/>
    </xf>
    <xf numFmtId="0" fontId="12" fillId="2" borderId="1" xfId="0" applyFont="1" applyFill="1" applyBorder="1" applyAlignment="1">
      <alignment horizontal="center"/>
    </xf>
    <xf numFmtId="49" fontId="12" fillId="2" borderId="1" xfId="0" applyNumberFormat="1" applyFont="1" applyFill="1" applyBorder="1" applyAlignment="1">
      <alignment horizontal="center" vertical="top" wrapText="1"/>
    </xf>
    <xf numFmtId="0" fontId="12" fillId="2" borderId="0" xfId="0" applyFont="1" applyFill="1" applyAlignment="1">
      <alignment vertical="center"/>
    </xf>
    <xf numFmtId="0" fontId="34" fillId="2" borderId="6" xfId="0" applyFont="1" applyFill="1" applyBorder="1" applyAlignment="1">
      <alignment horizontal="left"/>
    </xf>
    <xf numFmtId="0" fontId="34" fillId="2" borderId="6" xfId="0" applyFont="1" applyFill="1" applyBorder="1" applyProtection="1">
      <protection locked="0"/>
    </xf>
    <xf numFmtId="0" fontId="12" fillId="2" borderId="1" xfId="0" applyFont="1" applyFill="1" applyBorder="1" applyAlignment="1" applyProtection="1">
      <alignment horizontal="center" vertical="top" wrapText="1"/>
      <protection locked="0"/>
    </xf>
    <xf numFmtId="0" fontId="12" fillId="49" borderId="1" xfId="0" applyFont="1" applyFill="1" applyBorder="1" applyAlignment="1" applyProtection="1">
      <alignment horizontal="left" vertical="top" wrapText="1"/>
      <protection locked="0"/>
    </xf>
    <xf numFmtId="164" fontId="12" fillId="2" borderId="1" xfId="0" applyNumberFormat="1" applyFont="1" applyFill="1" applyBorder="1" applyAlignment="1" applyProtection="1">
      <alignment horizontal="center" vertical="top" wrapText="1"/>
      <protection locked="0"/>
    </xf>
    <xf numFmtId="1" fontId="12" fillId="2" borderId="1" xfId="0" applyNumberFormat="1" applyFont="1" applyFill="1" applyBorder="1" applyAlignment="1">
      <alignment horizontal="center" vertical="top" wrapText="1"/>
    </xf>
    <xf numFmtId="0" fontId="45" fillId="2" borderId="0" xfId="0" applyFont="1" applyFill="1" applyAlignment="1">
      <alignment horizontal="justify" vertical="top"/>
    </xf>
    <xf numFmtId="164" fontId="34" fillId="2" borderId="1" xfId="0" applyNumberFormat="1" applyFont="1" applyFill="1" applyBorder="1" applyAlignment="1" applyProtection="1">
      <alignment horizontal="center" vertical="top" wrapText="1"/>
      <protection locked="0"/>
    </xf>
    <xf numFmtId="164" fontId="12" fillId="2" borderId="1" xfId="0" applyNumberFormat="1" applyFont="1" applyFill="1" applyBorder="1" applyAlignment="1" applyProtection="1">
      <alignment horizontal="center" vertical="top"/>
      <protection locked="0"/>
    </xf>
    <xf numFmtId="0" fontId="12" fillId="2" borderId="0" xfId="0" applyFont="1" applyFill="1" applyAlignment="1">
      <alignment horizontal="center"/>
    </xf>
    <xf numFmtId="165" fontId="12" fillId="2" borderId="1" xfId="0" applyNumberFormat="1" applyFont="1" applyFill="1" applyBorder="1" applyAlignment="1" applyProtection="1">
      <alignment horizontal="center" vertical="top"/>
      <protection locked="0"/>
    </xf>
    <xf numFmtId="0" fontId="47" fillId="2" borderId="1" xfId="0" applyFont="1" applyFill="1" applyBorder="1" applyAlignment="1">
      <alignment vertical="top" wrapText="1"/>
    </xf>
    <xf numFmtId="164" fontId="34" fillId="2" borderId="1" xfId="0" applyNumberFormat="1" applyFont="1" applyFill="1" applyBorder="1"/>
    <xf numFmtId="0" fontId="44" fillId="2" borderId="0" xfId="0" applyFont="1" applyFill="1"/>
    <xf numFmtId="0" fontId="45" fillId="2" borderId="0" xfId="0" applyFont="1" applyFill="1"/>
    <xf numFmtId="164" fontId="12" fillId="2" borderId="1" xfId="0" applyNumberFormat="1" applyFont="1" applyFill="1" applyBorder="1" applyAlignment="1" applyProtection="1">
      <alignment vertical="top" wrapText="1"/>
      <protection locked="0"/>
    </xf>
    <xf numFmtId="0" fontId="12" fillId="2" borderId="0" xfId="0" applyFont="1" applyFill="1" applyAlignment="1"/>
    <xf numFmtId="0" fontId="12" fillId="2" borderId="2" xfId="0" applyFont="1" applyFill="1" applyBorder="1" applyAlignment="1" applyProtection="1">
      <alignment horizontal="left" vertical="top" wrapText="1"/>
      <protection locked="0"/>
    </xf>
    <xf numFmtId="0" fontId="12" fillId="2" borderId="3" xfId="0" applyFont="1" applyFill="1" applyBorder="1" applyAlignment="1">
      <alignment horizontal="center" vertical="top" wrapText="1"/>
    </xf>
    <xf numFmtId="164" fontId="12" fillId="2" borderId="0" xfId="0" applyNumberFormat="1" applyFont="1" applyFill="1" applyBorder="1" applyAlignment="1" applyProtection="1">
      <alignment horizontal="center" vertical="top" wrapText="1"/>
      <protection locked="0"/>
    </xf>
    <xf numFmtId="164" fontId="34" fillId="2" borderId="0" xfId="0" applyNumberFormat="1" applyFont="1" applyFill="1" applyAlignment="1" applyProtection="1">
      <alignment horizontal="center"/>
      <protection locked="0"/>
    </xf>
    <xf numFmtId="164" fontId="12" fillId="2" borderId="1" xfId="0" applyNumberFormat="1" applyFont="1" applyFill="1" applyBorder="1" applyAlignment="1" applyProtection="1">
      <alignment horizontal="left" vertical="top"/>
      <protection locked="0"/>
    </xf>
    <xf numFmtId="0" fontId="43" fillId="2" borderId="0" xfId="0" applyFont="1" applyFill="1" applyAlignment="1">
      <alignment horizontal="center" vertical="center" wrapText="1"/>
    </xf>
    <xf numFmtId="164" fontId="12" fillId="2" borderId="2" xfId="0" applyNumberFormat="1" applyFont="1" applyFill="1" applyBorder="1" applyAlignment="1" applyProtection="1">
      <alignment horizontal="center" vertical="top"/>
      <protection locked="0"/>
    </xf>
    <xf numFmtId="0" fontId="12" fillId="2" borderId="0" xfId="0" applyFont="1" applyFill="1" applyAlignment="1">
      <alignment wrapText="1"/>
    </xf>
    <xf numFmtId="0" fontId="34" fillId="2" borderId="0" xfId="3" applyFont="1" applyFill="1" applyProtection="1"/>
    <xf numFmtId="0" fontId="12" fillId="2" borderId="0" xfId="3" applyFont="1" applyFill="1" applyProtection="1"/>
    <xf numFmtId="0" fontId="43" fillId="2" borderId="0" xfId="0" applyFont="1" applyFill="1" applyAlignment="1">
      <alignment wrapText="1"/>
    </xf>
    <xf numFmtId="0" fontId="12" fillId="2" borderId="2" xfId="0" applyFont="1" applyFill="1" applyBorder="1" applyAlignment="1">
      <alignment vertical="top" wrapText="1"/>
    </xf>
    <xf numFmtId="0" fontId="12" fillId="2" borderId="2" xfId="0" applyNumberFormat="1" applyFont="1" applyFill="1" applyBorder="1" applyAlignment="1" applyProtection="1">
      <alignment vertical="top" wrapText="1"/>
      <protection locked="0"/>
    </xf>
    <xf numFmtId="0" fontId="12" fillId="2" borderId="2" xfId="0" applyFont="1" applyFill="1" applyBorder="1" applyAlignment="1">
      <alignment horizontal="center" vertical="top" wrapText="1"/>
    </xf>
    <xf numFmtId="0" fontId="37" fillId="2" borderId="2" xfId="0" applyFont="1" applyFill="1" applyBorder="1" applyAlignment="1">
      <alignment vertical="top" wrapText="1"/>
    </xf>
    <xf numFmtId="0" fontId="12" fillId="2" borderId="20" xfId="0" applyFont="1" applyFill="1" applyBorder="1" applyAlignment="1" applyProtection="1">
      <alignment horizontal="left" vertical="top"/>
      <protection locked="0"/>
    </xf>
    <xf numFmtId="0" fontId="34" fillId="2" borderId="0" xfId="0" applyFont="1" applyFill="1" applyBorder="1" applyAlignment="1">
      <alignment horizontal="center" vertical="center"/>
    </xf>
    <xf numFmtId="0" fontId="39" fillId="2" borderId="5" xfId="0" applyFont="1" applyFill="1" applyBorder="1" applyAlignment="1">
      <alignment horizontal="center" vertical="center" wrapText="1"/>
    </xf>
    <xf numFmtId="0" fontId="39" fillId="2" borderId="5" xfId="0" applyFont="1" applyFill="1" applyBorder="1" applyAlignment="1">
      <alignment vertical="top" wrapText="1"/>
    </xf>
    <xf numFmtId="0" fontId="39" fillId="2" borderId="5" xfId="0" applyFont="1" applyFill="1" applyBorder="1" applyAlignment="1" applyProtection="1">
      <alignment horizontal="left" vertical="top"/>
      <protection locked="0"/>
    </xf>
    <xf numFmtId="14" fontId="34" fillId="2" borderId="6" xfId="0" applyNumberFormat="1" applyFont="1" applyFill="1" applyBorder="1" applyAlignment="1">
      <alignment horizontal="center"/>
    </xf>
    <xf numFmtId="0" fontId="34" fillId="2" borderId="6" xfId="0" applyFont="1" applyFill="1" applyBorder="1" applyAlignment="1"/>
    <xf numFmtId="0" fontId="12" fillId="49" borderId="1" xfId="0" applyFont="1" applyFill="1" applyBorder="1" applyAlignment="1">
      <alignment horizontal="center" vertical="top" wrapText="1"/>
    </xf>
    <xf numFmtId="0" fontId="12" fillId="49" borderId="1" xfId="0" applyFont="1" applyFill="1" applyBorder="1" applyAlignment="1">
      <alignment vertical="top" wrapText="1"/>
    </xf>
    <xf numFmtId="0" fontId="12" fillId="2" borderId="24" xfId="0" applyFont="1" applyFill="1" applyBorder="1" applyAlignment="1" applyProtection="1">
      <alignment horizontal="left" vertical="top" wrapText="1"/>
      <protection locked="0"/>
    </xf>
    <xf numFmtId="0" fontId="37" fillId="2" borderId="24" xfId="0" applyFont="1" applyFill="1" applyBorder="1" applyAlignment="1" applyProtection="1">
      <alignment horizontal="left" vertical="top" wrapText="1"/>
      <protection locked="0"/>
    </xf>
    <xf numFmtId="0" fontId="12" fillId="2" borderId="1" xfId="0" applyFont="1" applyFill="1" applyBorder="1" applyAlignment="1">
      <alignment vertical="center" wrapText="1"/>
    </xf>
    <xf numFmtId="0" fontId="12" fillId="2" borderId="0" xfId="0" applyFont="1" applyFill="1" applyBorder="1" applyAlignment="1"/>
    <xf numFmtId="0" fontId="36" fillId="2" borderId="0" xfId="0" applyFont="1" applyFill="1" applyBorder="1" applyAlignment="1"/>
    <xf numFmtId="0" fontId="43" fillId="2" borderId="0" xfId="0" applyFont="1" applyFill="1" applyBorder="1" applyAlignment="1"/>
    <xf numFmtId="0" fontId="36" fillId="2" borderId="0" xfId="0" applyFont="1" applyFill="1" applyAlignment="1"/>
    <xf numFmtId="0" fontId="12" fillId="2" borderId="0" xfId="3" applyFont="1" applyFill="1"/>
    <xf numFmtId="0" fontId="43" fillId="2" borderId="0" xfId="3" applyFont="1" applyFill="1"/>
    <xf numFmtId="0" fontId="34" fillId="2" borderId="0" xfId="3" applyFont="1" applyFill="1" applyAlignment="1" applyProtection="1">
      <alignment horizontal="left"/>
    </xf>
    <xf numFmtId="0" fontId="12" fillId="2" borderId="0" xfId="3" applyFont="1" applyFill="1" applyProtection="1">
      <protection locked="0"/>
    </xf>
    <xf numFmtId="0" fontId="44" fillId="2" borderId="0" xfId="3" applyFont="1" applyFill="1"/>
    <xf numFmtId="0" fontId="34" fillId="2" borderId="0" xfId="3" applyFont="1" applyFill="1"/>
    <xf numFmtId="0" fontId="34" fillId="2" borderId="0" xfId="3" applyFont="1" applyFill="1" applyBorder="1" applyAlignment="1">
      <alignment horizontal="center" vertical="center"/>
    </xf>
    <xf numFmtId="0" fontId="34" fillId="2" borderId="5" xfId="3" applyFont="1" applyFill="1" applyBorder="1" applyAlignment="1">
      <alignment vertical="center"/>
    </xf>
    <xf numFmtId="0" fontId="34" fillId="2" borderId="5" xfId="3" applyFont="1" applyFill="1" applyBorder="1" applyAlignment="1">
      <alignment vertical="center" wrapText="1"/>
    </xf>
    <xf numFmtId="0" fontId="34" fillId="2" borderId="6" xfId="3" applyFont="1" applyFill="1" applyBorder="1" applyAlignment="1">
      <alignment horizontal="center"/>
    </xf>
    <xf numFmtId="0" fontId="34" fillId="2" borderId="6" xfId="3" applyFont="1" applyFill="1" applyBorder="1" applyAlignment="1">
      <alignment horizontal="left"/>
    </xf>
    <xf numFmtId="0" fontId="34" fillId="2" borderId="6" xfId="3" applyFont="1" applyFill="1" applyBorder="1" applyProtection="1">
      <protection locked="0"/>
    </xf>
    <xf numFmtId="0" fontId="34" fillId="2" borderId="0" xfId="3" applyFont="1" applyFill="1" applyProtection="1">
      <protection locked="0"/>
    </xf>
    <xf numFmtId="0" fontId="36" fillId="2" borderId="1" xfId="3" applyFont="1" applyFill="1" applyBorder="1" applyAlignment="1">
      <alignment vertical="top" wrapText="1"/>
    </xf>
    <xf numFmtId="0" fontId="12" fillId="2" borderId="0" xfId="3" applyFont="1" applyFill="1" applyAlignment="1">
      <alignment horizontal="left" vertical="top" wrapText="1"/>
    </xf>
    <xf numFmtId="0" fontId="36" fillId="2" borderId="4" xfId="3" applyFont="1" applyFill="1" applyBorder="1" applyAlignment="1" applyProtection="1">
      <alignment horizontal="center" vertical="top" wrapText="1"/>
    </xf>
    <xf numFmtId="0" fontId="36" fillId="2" borderId="1" xfId="3" applyFont="1" applyFill="1" applyBorder="1" applyAlignment="1" applyProtection="1">
      <alignment vertical="top" wrapText="1"/>
      <protection locked="0"/>
    </xf>
    <xf numFmtId="0" fontId="12" fillId="2" borderId="5" xfId="3" applyFont="1" applyFill="1" applyBorder="1" applyAlignment="1">
      <alignment horizontal="center" vertical="top" wrapText="1"/>
    </xf>
    <xf numFmtId="0" fontId="12" fillId="2" borderId="5" xfId="3" applyFont="1" applyFill="1" applyBorder="1" applyAlignment="1">
      <alignment horizontal="left" vertical="top" wrapText="1"/>
    </xf>
    <xf numFmtId="0" fontId="39" fillId="2" borderId="5" xfId="3" applyFont="1" applyFill="1" applyBorder="1" applyAlignment="1">
      <alignment horizontal="center" vertical="top" wrapText="1"/>
    </xf>
    <xf numFmtId="0" fontId="39" fillId="2" borderId="0" xfId="3" applyFont="1" applyFill="1" applyBorder="1" applyAlignment="1">
      <alignment vertical="top" wrapText="1"/>
    </xf>
    <xf numFmtId="0" fontId="12" fillId="2" borderId="0" xfId="3" applyFont="1" applyFill="1" applyBorder="1" applyAlignment="1" applyProtection="1">
      <alignment horizontal="left" vertical="top" wrapText="1"/>
      <protection locked="0"/>
    </xf>
    <xf numFmtId="0" fontId="46" fillId="2" borderId="6" xfId="3" applyFont="1" applyFill="1" applyBorder="1" applyAlignment="1">
      <alignment horizontal="center"/>
    </xf>
    <xf numFmtId="0" fontId="46" fillId="2" borderId="0" xfId="3" applyFont="1" applyFill="1" applyProtection="1">
      <protection locked="0"/>
    </xf>
    <xf numFmtId="0" fontId="12" fillId="2" borderId="0" xfId="3" applyFont="1" applyFill="1" applyAlignment="1">
      <alignment horizontal="center" vertical="center" wrapText="1"/>
    </xf>
    <xf numFmtId="0" fontId="36" fillId="2" borderId="1" xfId="88" applyFont="1" applyFill="1" applyBorder="1" applyAlignment="1" applyProtection="1">
      <alignment vertical="top" wrapText="1"/>
    </xf>
    <xf numFmtId="0" fontId="39" fillId="2" borderId="0" xfId="3" applyFont="1" applyFill="1" applyBorder="1" applyAlignment="1">
      <alignment horizontal="center"/>
    </xf>
    <xf numFmtId="0" fontId="39" fillId="2" borderId="0" xfId="3" applyFont="1" applyFill="1" applyBorder="1" applyAlignment="1">
      <alignment horizontal="left"/>
    </xf>
    <xf numFmtId="0" fontId="12" fillId="2" borderId="0" xfId="3" applyFont="1" applyFill="1" applyBorder="1" applyAlignment="1">
      <alignment horizontal="center"/>
    </xf>
    <xf numFmtId="0" fontId="39" fillId="2" borderId="0" xfId="3" applyFont="1" applyFill="1" applyBorder="1" applyProtection="1">
      <protection locked="0"/>
    </xf>
    <xf numFmtId="0" fontId="39" fillId="2" borderId="0" xfId="3" applyFont="1" applyFill="1" applyProtection="1">
      <protection locked="0"/>
    </xf>
    <xf numFmtId="0" fontId="34" fillId="2" borderId="0" xfId="3" applyFont="1" applyFill="1" applyBorder="1" applyAlignment="1">
      <alignment horizontal="center"/>
    </xf>
    <xf numFmtId="0" fontId="34" fillId="2" borderId="0" xfId="3" applyFont="1" applyFill="1" applyBorder="1"/>
    <xf numFmtId="0" fontId="34" fillId="2" borderId="0" xfId="3" applyFont="1" applyFill="1" applyBorder="1" applyProtection="1">
      <protection locked="0"/>
    </xf>
    <xf numFmtId="0" fontId="36" fillId="2" borderId="1" xfId="3" applyFont="1" applyFill="1" applyBorder="1" applyAlignment="1" applyProtection="1">
      <alignment horizontal="center" vertical="top" wrapText="1"/>
    </xf>
    <xf numFmtId="0" fontId="43" fillId="2" borderId="0" xfId="3" applyFont="1" applyFill="1" applyAlignment="1">
      <alignment vertical="top" wrapText="1"/>
    </xf>
    <xf numFmtId="0" fontId="12" fillId="2" borderId="1" xfId="3" applyFont="1" applyFill="1" applyBorder="1" applyAlignment="1">
      <alignment horizontal="center" vertical="top" wrapText="1"/>
    </xf>
    <xf numFmtId="0" fontId="12" fillId="2" borderId="1" xfId="3" applyFont="1" applyFill="1" applyBorder="1" applyAlignment="1">
      <alignment horizontal="left" vertical="top" wrapText="1"/>
    </xf>
    <xf numFmtId="0" fontId="12" fillId="2" borderId="1" xfId="3" applyFont="1" applyFill="1" applyBorder="1" applyAlignment="1" applyProtection="1">
      <alignment horizontal="center" vertical="top" wrapText="1"/>
    </xf>
    <xf numFmtId="0" fontId="12" fillId="2" borderId="24" xfId="3" applyFont="1" applyFill="1" applyBorder="1" applyAlignment="1" applyProtection="1">
      <alignment vertical="top" wrapText="1"/>
      <protection locked="0"/>
    </xf>
    <xf numFmtId="0" fontId="12" fillId="2" borderId="24" xfId="0" applyFont="1" applyFill="1" applyBorder="1" applyAlignment="1">
      <alignment vertical="top" wrapText="1"/>
    </xf>
    <xf numFmtId="0" fontId="12" fillId="2" borderId="1" xfId="3" applyFont="1" applyFill="1" applyBorder="1" applyAlignment="1" applyProtection="1">
      <alignment horizontal="left" vertical="top" wrapText="1"/>
      <protection locked="0"/>
    </xf>
    <xf numFmtId="0" fontId="43" fillId="2" borderId="0" xfId="3" applyFont="1" applyFill="1" applyAlignment="1">
      <alignment horizontal="center" vertical="center" wrapText="1"/>
    </xf>
    <xf numFmtId="0" fontId="12" fillId="2" borderId="0" xfId="3" applyFont="1" applyFill="1" applyBorder="1"/>
    <xf numFmtId="0" fontId="12" fillId="2" borderId="0" xfId="3" applyFont="1" applyFill="1" applyBorder="1" applyAlignment="1">
      <alignment horizontal="left" vertical="top" wrapText="1"/>
    </xf>
    <xf numFmtId="0" fontId="12" fillId="2" borderId="0" xfId="3" applyFont="1" applyFill="1" applyBorder="1" applyAlignment="1">
      <alignment horizontal="center" vertical="top" wrapText="1"/>
    </xf>
    <xf numFmtId="0" fontId="12" fillId="2" borderId="0" xfId="3" applyFont="1" applyFill="1" applyBorder="1" applyProtection="1">
      <protection locked="0"/>
    </xf>
    <xf numFmtId="0" fontId="43" fillId="2" borderId="0" xfId="3" applyFont="1" applyFill="1" applyBorder="1"/>
    <xf numFmtId="0" fontId="39" fillId="2" borderId="0" xfId="3" applyFont="1" applyFill="1" applyAlignment="1">
      <alignment vertical="top"/>
    </xf>
    <xf numFmtId="0" fontId="12" fillId="2" borderId="1" xfId="3" applyFont="1" applyFill="1" applyBorder="1" applyAlignment="1" applyProtection="1">
      <alignment horizontal="left" vertical="top" wrapText="1"/>
    </xf>
    <xf numFmtId="0" fontId="12" fillId="2" borderId="1" xfId="3" applyFont="1" applyFill="1" applyBorder="1" applyAlignment="1">
      <alignment vertical="top" wrapText="1"/>
    </xf>
    <xf numFmtId="0" fontId="12" fillId="2" borderId="21" xfId="3" applyFont="1" applyFill="1" applyBorder="1" applyAlignment="1">
      <alignment horizontal="center" vertical="top" wrapText="1"/>
    </xf>
    <xf numFmtId="0" fontId="12" fillId="2" borderId="21" xfId="3" applyFont="1" applyFill="1" applyBorder="1" applyAlignment="1">
      <alignment horizontal="left" vertical="top" wrapText="1"/>
    </xf>
    <xf numFmtId="0" fontId="12" fillId="2" borderId="3" xfId="3" applyFont="1" applyFill="1" applyBorder="1" applyAlignment="1">
      <alignment horizontal="center" vertical="top" wrapText="1"/>
    </xf>
    <xf numFmtId="0" fontId="12" fillId="2" borderId="3" xfId="3" applyFont="1" applyFill="1" applyBorder="1" applyAlignment="1" applyProtection="1">
      <alignment horizontal="left" vertical="top" wrapText="1"/>
      <protection locked="0"/>
    </xf>
    <xf numFmtId="0" fontId="12" fillId="2" borderId="8" xfId="3" applyFont="1" applyFill="1" applyBorder="1" applyAlignment="1">
      <alignment horizontal="center" vertical="top" wrapText="1"/>
    </xf>
    <xf numFmtId="0" fontId="12" fillId="2" borderId="8" xfId="3" applyFont="1" applyFill="1" applyBorder="1" applyAlignment="1">
      <alignment horizontal="left" vertical="top" wrapText="1"/>
    </xf>
    <xf numFmtId="0" fontId="12" fillId="2" borderId="1" xfId="3" applyNumberFormat="1" applyFont="1" applyFill="1" applyBorder="1" applyAlignment="1" applyProtection="1">
      <alignment horizontal="left" vertical="top" wrapText="1"/>
      <protection locked="0"/>
    </xf>
    <xf numFmtId="0" fontId="12" fillId="2" borderId="22" xfId="3" applyFont="1" applyFill="1" applyBorder="1" applyAlignment="1">
      <alignment horizontal="center" vertical="top" wrapText="1"/>
    </xf>
    <xf numFmtId="0" fontId="12" fillId="2" borderId="22" xfId="3" applyFont="1" applyFill="1" applyBorder="1" applyAlignment="1">
      <alignment horizontal="left" vertical="top" wrapText="1"/>
    </xf>
    <xf numFmtId="0" fontId="12" fillId="2" borderId="0" xfId="3" applyFont="1" applyFill="1" applyBorder="1" applyAlignment="1">
      <alignment vertical="top" wrapText="1"/>
    </xf>
    <xf numFmtId="0" fontId="39" fillId="2" borderId="1" xfId="0" applyFont="1" applyFill="1" applyBorder="1" applyAlignment="1">
      <alignment horizontal="left" vertical="top" wrapText="1"/>
    </xf>
    <xf numFmtId="0" fontId="43" fillId="2" borderId="0" xfId="0" applyFont="1" applyFill="1" applyAlignment="1">
      <alignment horizontal="left" vertical="top" wrapText="1"/>
    </xf>
    <xf numFmtId="0" fontId="36" fillId="2" borderId="1" xfId="0" applyFont="1" applyFill="1" applyBorder="1" applyAlignment="1" applyProtection="1">
      <alignment vertical="top" wrapText="1"/>
      <protection locked="0"/>
    </xf>
    <xf numFmtId="0" fontId="36" fillId="2" borderId="1" xfId="0" applyFont="1" applyFill="1" applyBorder="1" applyAlignment="1">
      <alignment horizontal="justify" vertical="top" wrapText="1"/>
    </xf>
    <xf numFmtId="0" fontId="36" fillId="2" borderId="1" xfId="0" applyFont="1" applyFill="1" applyBorder="1" applyAlignment="1">
      <alignment horizontal="left" vertical="top" wrapText="1"/>
    </xf>
    <xf numFmtId="0" fontId="12" fillId="2" borderId="1" xfId="0" applyNumberFormat="1" applyFont="1" applyFill="1" applyBorder="1" applyAlignment="1" applyProtection="1">
      <alignment horizontal="left" vertical="top" wrapText="1"/>
      <protection locked="0"/>
    </xf>
    <xf numFmtId="0" fontId="37" fillId="2" borderId="1" xfId="3" applyFont="1" applyFill="1" applyBorder="1" applyAlignment="1" applyProtection="1">
      <alignment vertical="top" wrapText="1"/>
      <protection locked="0"/>
    </xf>
    <xf numFmtId="0" fontId="39" fillId="2" borderId="0" xfId="0" applyFont="1" applyFill="1" applyBorder="1" applyAlignment="1">
      <alignment horizontal="left" vertical="top" wrapText="1"/>
    </xf>
    <xf numFmtId="0" fontId="12" fillId="2" borderId="9" xfId="3" applyFont="1" applyFill="1" applyBorder="1" applyAlignment="1" applyProtection="1">
      <alignment vertical="top" wrapText="1"/>
      <protection locked="0"/>
    </xf>
    <xf numFmtId="0" fontId="39" fillId="2" borderId="1" xfId="0" applyFont="1" applyFill="1" applyBorder="1" applyAlignment="1">
      <alignment horizontal="center" vertical="top" wrapText="1"/>
    </xf>
    <xf numFmtId="0" fontId="36" fillId="2" borderId="1" xfId="0" applyFont="1" applyFill="1" applyBorder="1" applyAlignment="1">
      <alignment horizontal="center" vertical="top" wrapText="1"/>
    </xf>
    <xf numFmtId="0" fontId="36" fillId="2" borderId="9" xfId="3" applyFont="1" applyFill="1" applyBorder="1" applyAlignment="1" applyProtection="1">
      <alignment vertical="top" wrapText="1"/>
      <protection locked="0"/>
    </xf>
    <xf numFmtId="0" fontId="38" fillId="2" borderId="1" xfId="3" applyFont="1" applyFill="1" applyBorder="1" applyAlignment="1" applyProtection="1">
      <alignment vertical="top" wrapText="1"/>
      <protection locked="0"/>
    </xf>
    <xf numFmtId="0" fontId="36" fillId="2" borderId="20" xfId="0" applyFont="1" applyFill="1" applyBorder="1" applyAlignment="1">
      <alignment horizontal="center" vertical="top" wrapText="1"/>
    </xf>
    <xf numFmtId="0" fontId="36" fillId="2" borderId="20" xfId="0" applyFont="1" applyFill="1" applyBorder="1" applyAlignment="1">
      <alignment horizontal="left" vertical="top" wrapText="1"/>
    </xf>
    <xf numFmtId="0" fontId="36" fillId="2" borderId="3" xfId="0" applyFont="1" applyFill="1" applyBorder="1" applyAlignment="1">
      <alignment horizontal="center" vertical="top" wrapText="1"/>
    </xf>
    <xf numFmtId="0" fontId="36" fillId="2" borderId="25" xfId="0" applyFont="1" applyFill="1" applyBorder="1" applyAlignment="1" applyProtection="1">
      <alignment vertical="top" wrapText="1"/>
      <protection locked="0"/>
    </xf>
    <xf numFmtId="0" fontId="36" fillId="2" borderId="26" xfId="0" applyFont="1" applyFill="1" applyBorder="1" applyAlignment="1" applyProtection="1">
      <alignment horizontal="left" vertical="top" wrapText="1"/>
      <protection locked="0"/>
    </xf>
    <xf numFmtId="0" fontId="36" fillId="2" borderId="24" xfId="0" applyFont="1" applyFill="1" applyBorder="1" applyAlignment="1" applyProtection="1">
      <alignment horizontal="left" vertical="top" wrapText="1"/>
      <protection locked="0"/>
    </xf>
    <xf numFmtId="0" fontId="46" fillId="2" borderId="0" xfId="0" applyFont="1" applyFill="1" applyBorder="1"/>
    <xf numFmtId="0" fontId="46" fillId="2" borderId="0" xfId="0" applyFont="1" applyFill="1"/>
    <xf numFmtId="0" fontId="36" fillId="2" borderId="7" xfId="0" applyFont="1" applyFill="1" applyBorder="1" applyAlignment="1" applyProtection="1">
      <alignment horizontal="center" vertical="top" wrapText="1"/>
    </xf>
    <xf numFmtId="0" fontId="38" fillId="2" borderId="24" xfId="0" applyFont="1" applyFill="1" applyBorder="1" applyAlignment="1" applyProtection="1">
      <alignment horizontal="left" vertical="top" wrapText="1"/>
      <protection locked="0"/>
    </xf>
    <xf numFmtId="0" fontId="36" fillId="2" borderId="2" xfId="0" applyFont="1" applyFill="1" applyBorder="1" applyAlignment="1" applyProtection="1">
      <alignment horizontal="left" vertical="top" wrapText="1"/>
      <protection locked="0"/>
    </xf>
    <xf numFmtId="0" fontId="36" fillId="2" borderId="1" xfId="0" applyFont="1" applyFill="1" applyBorder="1" applyAlignment="1" applyProtection="1">
      <alignment horizontal="center" vertical="top" wrapText="1"/>
    </xf>
    <xf numFmtId="0" fontId="36" fillId="2" borderId="24" xfId="0" applyFont="1" applyFill="1" applyBorder="1" applyAlignment="1">
      <alignment vertical="top" wrapText="1"/>
    </xf>
    <xf numFmtId="0" fontId="36" fillId="2" borderId="24" xfId="0" applyFont="1" applyFill="1" applyBorder="1" applyAlignment="1" applyProtection="1">
      <alignment vertical="top" wrapText="1"/>
      <protection locked="0"/>
    </xf>
    <xf numFmtId="0" fontId="36" fillId="2" borderId="25" xfId="0" applyFont="1" applyFill="1" applyBorder="1" applyAlignment="1" applyProtection="1">
      <alignment horizontal="left" vertical="top" wrapText="1"/>
      <protection locked="0"/>
    </xf>
    <xf numFmtId="0" fontId="36" fillId="2" borderId="27" xfId="0" applyFont="1" applyFill="1" applyBorder="1" applyAlignment="1">
      <alignment vertical="top" wrapText="1"/>
    </xf>
    <xf numFmtId="0" fontId="36" fillId="2" borderId="0" xfId="113" applyFont="1" applyFill="1" applyAlignment="1">
      <alignment vertical="top" wrapText="1"/>
    </xf>
    <xf numFmtId="0" fontId="36" fillId="2" borderId="24" xfId="113" applyFont="1" applyFill="1" applyBorder="1" applyAlignment="1">
      <alignment vertical="top" wrapText="1"/>
    </xf>
    <xf numFmtId="0" fontId="36" fillId="2" borderId="24" xfId="113" applyFont="1" applyFill="1" applyBorder="1" applyAlignment="1" applyProtection="1">
      <alignment vertical="top" wrapText="1"/>
      <protection locked="0"/>
    </xf>
    <xf numFmtId="0" fontId="12" fillId="2" borderId="2" xfId="0" applyFont="1" applyFill="1" applyBorder="1" applyAlignment="1">
      <alignment horizontal="left" vertical="top" wrapText="1"/>
    </xf>
    <xf numFmtId="0" fontId="38" fillId="2" borderId="2" xfId="0" applyFont="1" applyFill="1" applyBorder="1" applyAlignment="1">
      <alignment vertical="top" wrapText="1"/>
    </xf>
    <xf numFmtId="0" fontId="12" fillId="2" borderId="5" xfId="0" applyFont="1" applyFill="1" applyBorder="1" applyAlignment="1" applyProtection="1">
      <alignment horizontal="left" vertical="top" wrapText="1"/>
      <protection locked="0"/>
    </xf>
    <xf numFmtId="0" fontId="38" fillId="2" borderId="5" xfId="0" applyFont="1" applyFill="1" applyBorder="1" applyAlignment="1">
      <alignment vertical="top" wrapText="1"/>
    </xf>
    <xf numFmtId="0" fontId="34" fillId="2" borderId="6" xfId="0" applyFont="1" applyFill="1" applyBorder="1" applyAlignment="1">
      <alignment horizontal="center" vertical="center"/>
    </xf>
    <xf numFmtId="0" fontId="34" fillId="2" borderId="6" xfId="0" applyFont="1" applyFill="1" applyBorder="1" applyAlignment="1">
      <alignment vertical="center"/>
    </xf>
    <xf numFmtId="0" fontId="34" fillId="2" borderId="6" xfId="0" applyFont="1" applyFill="1" applyBorder="1" applyAlignment="1">
      <alignment vertical="center" wrapText="1"/>
    </xf>
    <xf numFmtId="0" fontId="38" fillId="2" borderId="1" xfId="0" applyFont="1" applyFill="1" applyBorder="1" applyAlignment="1">
      <alignment vertical="top" wrapText="1"/>
    </xf>
    <xf numFmtId="0" fontId="36" fillId="2" borderId="28" xfId="0" applyFont="1" applyFill="1" applyBorder="1" applyAlignment="1" applyProtection="1">
      <alignment vertical="top" wrapText="1"/>
      <protection locked="0"/>
    </xf>
    <xf numFmtId="0" fontId="36" fillId="2" borderId="1" xfId="0" applyFont="1" applyFill="1" applyBorder="1" applyAlignment="1" applyProtection="1">
      <alignment vertical="top"/>
      <protection locked="0"/>
    </xf>
    <xf numFmtId="0" fontId="38" fillId="49" borderId="24" xfId="0" applyFont="1" applyFill="1" applyBorder="1" applyAlignment="1">
      <alignment horizontal="left" vertical="top" wrapText="1"/>
    </xf>
    <xf numFmtId="0" fontId="36" fillId="2" borderId="24" xfId="0" applyFont="1" applyFill="1" applyBorder="1" applyAlignment="1">
      <alignment horizontal="left" vertical="top" wrapText="1"/>
    </xf>
    <xf numFmtId="0" fontId="36" fillId="2" borderId="29" xfId="0" applyFont="1" applyFill="1" applyBorder="1" applyAlignment="1">
      <alignment horizontal="left" vertical="top" wrapText="1"/>
    </xf>
    <xf numFmtId="0" fontId="34" fillId="2" borderId="0" xfId="3" applyFont="1" applyFill="1" applyBorder="1" applyAlignment="1" applyProtection="1">
      <alignment horizontal="left" vertical="center" wrapText="1"/>
      <protection locked="0"/>
    </xf>
    <xf numFmtId="0" fontId="12" fillId="2" borderId="0" xfId="4" applyFont="1" applyFill="1" applyAlignment="1">
      <alignment vertical="center"/>
    </xf>
    <xf numFmtId="0" fontId="12" fillId="2" borderId="0" xfId="4" applyFont="1" applyFill="1"/>
    <xf numFmtId="0" fontId="12" fillId="2" borderId="0" xfId="4" applyFont="1" applyFill="1" applyProtection="1">
      <protection locked="0"/>
    </xf>
    <xf numFmtId="0" fontId="34" fillId="2" borderId="0" xfId="4" applyFont="1" applyFill="1" applyAlignment="1" applyProtection="1">
      <alignment vertical="center"/>
    </xf>
    <xf numFmtId="0" fontId="12" fillId="2" borderId="0" xfId="4" applyFont="1" applyFill="1" applyProtection="1"/>
    <xf numFmtId="0" fontId="34" fillId="2" borderId="0" xfId="4" applyFont="1" applyFill="1" applyProtection="1"/>
    <xf numFmtId="0" fontId="34" fillId="2" borderId="0" xfId="4" applyFont="1" applyFill="1" applyBorder="1" applyAlignment="1">
      <alignment horizontal="center" vertical="center"/>
    </xf>
    <xf numFmtId="0" fontId="34" fillId="2" borderId="0" xfId="4" applyFont="1" applyFill="1" applyBorder="1"/>
    <xf numFmtId="0" fontId="12" fillId="2" borderId="0" xfId="4" applyFont="1" applyFill="1" applyBorder="1"/>
    <xf numFmtId="0" fontId="12" fillId="2" borderId="0" xfId="4" applyFont="1" applyFill="1" applyBorder="1" applyAlignment="1">
      <alignment horizontal="center"/>
    </xf>
    <xf numFmtId="0" fontId="12" fillId="2" borderId="0" xfId="4" applyFont="1" applyFill="1" applyBorder="1" applyAlignment="1">
      <alignment horizontal="left"/>
    </xf>
    <xf numFmtId="0" fontId="34" fillId="2" borderId="6" xfId="4" applyFont="1" applyFill="1" applyBorder="1" applyAlignment="1">
      <alignment horizontal="center" vertical="center"/>
    </xf>
    <xf numFmtId="0" fontId="34" fillId="2" borderId="6" xfId="4" applyFont="1" applyFill="1" applyBorder="1"/>
    <xf numFmtId="0" fontId="34" fillId="2" borderId="6" xfId="4" applyFont="1" applyFill="1" applyBorder="1" applyAlignment="1">
      <alignment horizontal="center"/>
    </xf>
    <xf numFmtId="0" fontId="34" fillId="2" borderId="6" xfId="4" applyFont="1" applyFill="1" applyBorder="1" applyAlignment="1">
      <alignment horizontal="left"/>
    </xf>
    <xf numFmtId="0" fontId="34" fillId="2" borderId="6" xfId="4" applyFont="1" applyFill="1" applyBorder="1" applyProtection="1">
      <protection locked="0"/>
    </xf>
    <xf numFmtId="0" fontId="34" fillId="2" borderId="0" xfId="4" applyFont="1" applyFill="1" applyProtection="1">
      <protection locked="0"/>
    </xf>
    <xf numFmtId="0" fontId="12" fillId="2" borderId="1" xfId="4" applyFont="1" applyFill="1" applyBorder="1" applyAlignment="1">
      <alignment horizontal="center" vertical="top" wrapText="1"/>
    </xf>
    <xf numFmtId="0" fontId="12" fillId="2" borderId="1" xfId="4" applyFont="1" applyFill="1" applyBorder="1" applyAlignment="1">
      <alignment horizontal="left" vertical="top" wrapText="1"/>
    </xf>
    <xf numFmtId="0" fontId="12" fillId="2" borderId="1" xfId="4" applyFont="1" applyFill="1" applyBorder="1" applyAlignment="1" applyProtection="1">
      <alignment horizontal="center" vertical="top" wrapText="1"/>
    </xf>
    <xf numFmtId="0" fontId="37" fillId="2" borderId="1" xfId="4" applyFont="1" applyFill="1" applyBorder="1" applyAlignment="1">
      <alignment horizontal="left" vertical="top" wrapText="1"/>
    </xf>
    <xf numFmtId="0" fontId="12" fillId="2" borderId="1" xfId="4" applyFont="1" applyFill="1" applyBorder="1" applyAlignment="1" applyProtection="1">
      <alignment horizontal="left" vertical="top" wrapText="1"/>
      <protection locked="0"/>
    </xf>
    <xf numFmtId="0" fontId="12" fillId="2" borderId="3" xfId="4" applyFont="1" applyFill="1" applyBorder="1" applyAlignment="1" applyProtection="1">
      <alignment horizontal="center" vertical="top" wrapText="1"/>
    </xf>
    <xf numFmtId="0" fontId="12" fillId="2" borderId="1" xfId="80" applyFont="1" applyFill="1" applyBorder="1" applyAlignment="1" applyProtection="1">
      <alignment horizontal="left" vertical="top" wrapText="1"/>
      <protection locked="0"/>
    </xf>
    <xf numFmtId="0" fontId="12" fillId="2" borderId="1" xfId="80" applyFont="1" applyFill="1" applyBorder="1" applyAlignment="1" applyProtection="1">
      <alignment vertical="top" wrapText="1" shrinkToFit="1"/>
      <protection locked="0"/>
    </xf>
    <xf numFmtId="0" fontId="12" fillId="2" borderId="1" xfId="4" applyFont="1" applyFill="1" applyBorder="1" applyAlignment="1" applyProtection="1">
      <alignment vertical="top" wrapText="1"/>
      <protection locked="0"/>
    </xf>
    <xf numFmtId="0" fontId="37" fillId="2" borderId="1" xfId="4" applyFont="1" applyFill="1" applyBorder="1" applyAlignment="1" applyProtection="1">
      <alignment horizontal="left" vertical="top" wrapText="1"/>
      <protection locked="0"/>
    </xf>
    <xf numFmtId="0" fontId="12" fillId="2" borderId="1" xfId="80" applyFont="1" applyFill="1" applyBorder="1" applyAlignment="1" applyProtection="1">
      <alignment horizontal="center" vertical="top" wrapText="1"/>
    </xf>
    <xf numFmtId="0" fontId="49" fillId="2" borderId="1" xfId="80" applyFont="1" applyFill="1" applyBorder="1" applyAlignment="1" applyProtection="1">
      <alignment horizontal="left" vertical="top" wrapText="1"/>
      <protection locked="0"/>
    </xf>
    <xf numFmtId="0" fontId="12" fillId="2" borderId="0" xfId="4" applyFont="1" applyFill="1" applyBorder="1" applyAlignment="1">
      <alignment horizontal="center" vertical="top" wrapText="1"/>
    </xf>
    <xf numFmtId="0" fontId="12" fillId="2" borderId="0" xfId="4" applyFont="1" applyFill="1" applyBorder="1" applyAlignment="1">
      <alignment horizontal="left" vertical="top" wrapText="1"/>
    </xf>
    <xf numFmtId="0" fontId="34" fillId="2" borderId="6" xfId="4" applyFont="1" applyFill="1" applyBorder="1" applyAlignment="1">
      <alignment horizontal="center" vertical="top"/>
    </xf>
    <xf numFmtId="0" fontId="34" fillId="2" borderId="0" xfId="4" applyFont="1" applyFill="1" applyBorder="1" applyAlignment="1">
      <alignment horizontal="center"/>
    </xf>
    <xf numFmtId="0" fontId="36" fillId="2" borderId="1" xfId="4" applyFont="1" applyFill="1" applyBorder="1" applyAlignment="1">
      <alignment horizontal="center" vertical="top" wrapText="1"/>
    </xf>
    <xf numFmtId="0" fontId="36" fillId="2" borderId="1" xfId="4" applyFont="1" applyFill="1" applyBorder="1" applyAlignment="1">
      <alignment horizontal="left" vertical="top" wrapText="1"/>
    </xf>
    <xf numFmtId="0" fontId="36" fillId="2" borderId="1" xfId="4" applyFont="1" applyFill="1" applyBorder="1" applyAlignment="1" applyProtection="1">
      <alignment horizontal="center" vertical="top" wrapText="1"/>
    </xf>
    <xf numFmtId="0" fontId="36" fillId="2" borderId="1" xfId="80" applyFont="1" applyFill="1" applyBorder="1" applyAlignment="1" applyProtection="1">
      <alignment vertical="top" wrapText="1"/>
      <protection locked="0"/>
    </xf>
    <xf numFmtId="0" fontId="36" fillId="2" borderId="1" xfId="4" applyFont="1" applyFill="1" applyBorder="1" applyAlignment="1" applyProtection="1">
      <alignment horizontal="left" vertical="top" wrapText="1"/>
      <protection locked="0"/>
    </xf>
    <xf numFmtId="0" fontId="38" fillId="2" borderId="1" xfId="4" applyFont="1" applyFill="1" applyBorder="1" applyAlignment="1">
      <alignment horizontal="left" vertical="top" wrapText="1"/>
    </xf>
    <xf numFmtId="0" fontId="38" fillId="2" borderId="1" xfId="80" applyFont="1" applyFill="1" applyBorder="1" applyAlignment="1" applyProtection="1">
      <alignment horizontal="left" vertical="top" wrapText="1"/>
      <protection locked="0"/>
    </xf>
    <xf numFmtId="0" fontId="38" fillId="2" borderId="1" xfId="0" applyFont="1" applyFill="1" applyBorder="1" applyAlignment="1" applyProtection="1">
      <alignment vertical="top" wrapText="1"/>
      <protection locked="0"/>
    </xf>
    <xf numFmtId="0" fontId="36" fillId="2" borderId="0" xfId="0" applyFont="1" applyFill="1" applyAlignment="1">
      <alignment vertical="center"/>
    </xf>
    <xf numFmtId="0" fontId="43" fillId="2" borderId="0" xfId="0" applyFont="1" applyFill="1" applyAlignment="1">
      <alignment vertical="center"/>
    </xf>
    <xf numFmtId="0" fontId="34" fillId="2" borderId="0" xfId="2" applyFont="1" applyFill="1"/>
    <xf numFmtId="0" fontId="12" fillId="2" borderId="0" xfId="2" applyFont="1" applyFill="1"/>
    <xf numFmtId="0" fontId="34" fillId="2" borderId="1" xfId="36" applyFont="1" applyFill="1" applyBorder="1" applyAlignment="1">
      <alignment horizontal="center" vertical="center" wrapText="1"/>
    </xf>
    <xf numFmtId="0" fontId="34" fillId="2" borderId="0" xfId="2" applyFont="1" applyFill="1" applyBorder="1" applyAlignment="1">
      <alignment horizontal="center"/>
    </xf>
    <xf numFmtId="0" fontId="34" fillId="2" borderId="0" xfId="2" applyFont="1" applyFill="1" applyBorder="1"/>
    <xf numFmtId="0" fontId="12" fillId="2" borderId="0" xfId="2" applyFont="1" applyFill="1" applyBorder="1"/>
    <xf numFmtId="0" fontId="12" fillId="2" borderId="0" xfId="2" applyFont="1" applyFill="1" applyBorder="1" applyAlignment="1">
      <alignment horizontal="center"/>
    </xf>
    <xf numFmtId="0" fontId="12" fillId="2" borderId="4" xfId="2" applyNumberFormat="1" applyFont="1" applyFill="1" applyBorder="1" applyAlignment="1" applyProtection="1">
      <alignment horizontal="left" vertical="top" wrapText="1"/>
      <protection locked="0"/>
    </xf>
    <xf numFmtId="0" fontId="12" fillId="2" borderId="1" xfId="80" applyNumberFormat="1" applyFont="1" applyFill="1" applyBorder="1" applyAlignment="1" applyProtection="1">
      <alignment vertical="top" wrapText="1"/>
      <protection locked="0"/>
    </xf>
    <xf numFmtId="0" fontId="12" fillId="2" borderId="1" xfId="80" applyFont="1" applyFill="1" applyBorder="1" applyAlignment="1">
      <alignment vertical="top" wrapText="1"/>
    </xf>
    <xf numFmtId="0" fontId="12" fillId="2" borderId="4" xfId="80" applyFont="1" applyFill="1" applyBorder="1" applyAlignment="1">
      <alignment vertical="top" wrapText="1"/>
    </xf>
    <xf numFmtId="49" fontId="12" fillId="2" borderId="1" xfId="2" applyNumberFormat="1" applyFont="1" applyFill="1" applyBorder="1" applyAlignment="1" applyProtection="1">
      <alignment vertical="top" wrapText="1"/>
      <protection locked="0"/>
    </xf>
    <xf numFmtId="0" fontId="12" fillId="2" borderId="4" xfId="2" applyNumberFormat="1" applyFont="1" applyFill="1" applyBorder="1" applyAlignment="1" applyProtection="1">
      <alignment vertical="top" wrapText="1"/>
      <protection locked="0"/>
    </xf>
    <xf numFmtId="0" fontId="12" fillId="2" borderId="4" xfId="0" applyFont="1" applyFill="1" applyBorder="1" applyAlignment="1">
      <alignment horizontal="left" vertical="top" wrapText="1"/>
    </xf>
    <xf numFmtId="0" fontId="12" fillId="2" borderId="4" xfId="80" applyFont="1" applyFill="1" applyBorder="1" applyAlignment="1" applyProtection="1">
      <alignment vertical="top" wrapText="1"/>
      <protection locked="0"/>
    </xf>
    <xf numFmtId="0" fontId="12" fillId="2" borderId="1" xfId="80" applyNumberFormat="1" applyFont="1" applyFill="1" applyBorder="1" applyAlignment="1">
      <alignment vertical="top" wrapText="1"/>
    </xf>
    <xf numFmtId="0" fontId="37" fillId="2" borderId="1" xfId="80" applyFont="1" applyFill="1" applyBorder="1" applyAlignment="1" applyProtection="1">
      <alignment vertical="top" wrapText="1"/>
      <protection locked="0"/>
    </xf>
    <xf numFmtId="0" fontId="12" fillId="2" borderId="1" xfId="2" applyFont="1" applyFill="1" applyBorder="1" applyAlignment="1" applyProtection="1">
      <alignment vertical="top"/>
      <protection locked="0"/>
    </xf>
    <xf numFmtId="0" fontId="12" fillId="2" borderId="4" xfId="2" applyFont="1" applyFill="1" applyBorder="1" applyAlignment="1" applyProtection="1">
      <alignment vertical="top" wrapText="1"/>
      <protection locked="0"/>
    </xf>
    <xf numFmtId="0" fontId="37" fillId="2" borderId="4" xfId="2" applyFont="1" applyFill="1" applyBorder="1" applyAlignment="1" applyProtection="1">
      <alignment vertical="top" wrapText="1"/>
      <protection locked="0"/>
    </xf>
    <xf numFmtId="0" fontId="12" fillId="2" borderId="0" xfId="2" applyFont="1" applyFill="1" applyBorder="1" applyProtection="1">
      <protection locked="0"/>
    </xf>
    <xf numFmtId="0" fontId="34" fillId="2" borderId="6" xfId="2" applyFont="1" applyFill="1" applyBorder="1" applyAlignment="1">
      <alignment horizontal="center"/>
    </xf>
    <xf numFmtId="0" fontId="34" fillId="2" borderId="6" xfId="2" applyFont="1" applyFill="1" applyBorder="1"/>
    <xf numFmtId="0" fontId="12" fillId="2" borderId="15" xfId="74" applyFont="1" applyFill="1" applyAlignment="1" applyProtection="1">
      <alignment vertical="top" wrapText="1"/>
      <protection locked="0"/>
    </xf>
    <xf numFmtId="0" fontId="12" fillId="2" borderId="0" xfId="2" applyFont="1" applyFill="1" applyBorder="1" applyAlignment="1">
      <alignment horizontal="center" vertical="top" wrapText="1"/>
    </xf>
    <xf numFmtId="0" fontId="12" fillId="2" borderId="0" xfId="2" applyFont="1" applyFill="1" applyBorder="1" applyAlignment="1">
      <alignment horizontal="left" vertical="top" wrapText="1"/>
    </xf>
    <xf numFmtId="0" fontId="12" fillId="2" borderId="0" xfId="37" applyFont="1" applyFill="1" applyBorder="1" applyAlignment="1">
      <alignment horizontal="center" vertical="top" wrapText="1"/>
    </xf>
    <xf numFmtId="0" fontId="12" fillId="2" borderId="0" xfId="2" applyFont="1" applyFill="1" applyBorder="1" applyAlignment="1" applyProtection="1">
      <alignment vertical="top" wrapText="1"/>
      <protection locked="0"/>
    </xf>
    <xf numFmtId="0" fontId="36" fillId="2" borderId="5" xfId="0" applyFont="1" applyFill="1" applyBorder="1"/>
    <xf numFmtId="0" fontId="36" fillId="2" borderId="5" xfId="0" applyFont="1" applyFill="1" applyBorder="1" applyAlignment="1">
      <alignment horizontal="center"/>
    </xf>
    <xf numFmtId="0" fontId="48" fillId="2" borderId="6" xfId="0" applyFont="1" applyFill="1" applyBorder="1" applyAlignment="1">
      <alignment horizontal="center" vertical="center"/>
    </xf>
    <xf numFmtId="0" fontId="48" fillId="2" borderId="6" xfId="0" applyFont="1" applyFill="1" applyBorder="1" applyAlignment="1">
      <alignment vertical="center"/>
    </xf>
    <xf numFmtId="0" fontId="36" fillId="2" borderId="6" xfId="0" applyFont="1" applyFill="1" applyBorder="1"/>
    <xf numFmtId="0" fontId="36" fillId="2" borderId="6" xfId="0" applyFont="1" applyFill="1" applyBorder="1" applyAlignment="1">
      <alignment horizontal="center"/>
    </xf>
    <xf numFmtId="0" fontId="47" fillId="2" borderId="1" xfId="0" applyFont="1" applyFill="1" applyBorder="1" applyAlignment="1">
      <alignment horizontal="left" vertical="top"/>
    </xf>
    <xf numFmtId="0" fontId="12" fillId="2" borderId="0" xfId="2" applyFont="1" applyFill="1" applyBorder="1" applyAlignment="1" applyProtection="1">
      <alignment horizontal="left" vertical="top" wrapText="1"/>
      <protection locked="0"/>
    </xf>
    <xf numFmtId="49" fontId="12" fillId="2" borderId="1" xfId="36" applyNumberFormat="1" applyFont="1" applyFill="1" applyBorder="1" applyAlignment="1">
      <alignment horizontal="center" vertical="center" wrapText="1"/>
    </xf>
    <xf numFmtId="0" fontId="34" fillId="2" borderId="5" xfId="2" applyFont="1" applyFill="1" applyBorder="1" applyAlignment="1">
      <alignment horizontal="center" vertical="top"/>
    </xf>
    <xf numFmtId="0" fontId="34" fillId="2" borderId="6" xfId="2" applyFont="1" applyFill="1" applyBorder="1" applyAlignment="1">
      <alignment horizontal="center" vertical="top"/>
    </xf>
    <xf numFmtId="0" fontId="34" fillId="2" borderId="6" xfId="2" applyFont="1" applyFill="1" applyBorder="1" applyAlignment="1">
      <alignment vertical="top"/>
    </xf>
    <xf numFmtId="0" fontId="34" fillId="2" borderId="6" xfId="2" applyFont="1" applyFill="1" applyBorder="1" applyAlignment="1">
      <alignment horizontal="left" vertical="top"/>
    </xf>
    <xf numFmtId="0" fontId="34" fillId="2" borderId="6" xfId="2" applyFont="1" applyFill="1" applyBorder="1" applyAlignment="1" applyProtection="1">
      <alignment vertical="top"/>
      <protection locked="0"/>
    </xf>
    <xf numFmtId="0" fontId="36" fillId="2" borderId="1" xfId="2" applyFont="1" applyFill="1" applyBorder="1" applyAlignment="1">
      <alignment horizontal="center" vertical="top" wrapText="1"/>
    </xf>
    <xf numFmtId="0" fontId="36" fillId="2" borderId="1" xfId="2" applyFont="1" applyFill="1" applyBorder="1" applyAlignment="1">
      <alignment horizontal="left" vertical="top" wrapText="1"/>
    </xf>
    <xf numFmtId="0" fontId="36" fillId="2" borderId="1" xfId="37" applyFont="1" applyFill="1" applyBorder="1" applyAlignment="1">
      <alignment horizontal="center" vertical="top" wrapText="1"/>
    </xf>
    <xf numFmtId="0" fontId="36" fillId="2" borderId="1" xfId="2" applyFont="1" applyFill="1" applyBorder="1" applyAlignment="1" applyProtection="1">
      <alignment horizontal="left" vertical="top" wrapText="1"/>
      <protection locked="0"/>
    </xf>
    <xf numFmtId="0" fontId="12" fillId="2" borderId="5" xfId="2" applyFont="1" applyFill="1" applyBorder="1" applyAlignment="1">
      <alignment horizontal="center" vertical="top" wrapText="1"/>
    </xf>
    <xf numFmtId="0" fontId="12" fillId="2" borderId="5" xfId="2" applyFont="1" applyFill="1" applyBorder="1" applyAlignment="1">
      <alignment horizontal="left" vertical="top" wrapText="1"/>
    </xf>
    <xf numFmtId="0" fontId="12" fillId="2" borderId="5" xfId="37" applyFont="1" applyFill="1" applyBorder="1" applyAlignment="1">
      <alignment horizontal="center" vertical="top" wrapText="1"/>
    </xf>
    <xf numFmtId="0" fontId="12" fillId="2" borderId="5" xfId="2" applyNumberFormat="1" applyFont="1" applyFill="1" applyBorder="1" applyAlignment="1" applyProtection="1">
      <alignment horizontal="left" vertical="top" wrapText="1"/>
      <protection locked="0"/>
    </xf>
    <xf numFmtId="0" fontId="12" fillId="2" borderId="5" xfId="2" applyFont="1" applyFill="1" applyBorder="1" applyAlignment="1" applyProtection="1">
      <alignment horizontal="left" vertical="top" wrapText="1"/>
      <protection locked="0"/>
    </xf>
    <xf numFmtId="0" fontId="45" fillId="2" borderId="6" xfId="0" applyFont="1" applyFill="1" applyBorder="1" applyAlignment="1">
      <alignment horizontal="center" vertical="center"/>
    </xf>
    <xf numFmtId="0" fontId="45" fillId="2" borderId="6" xfId="0" applyFont="1" applyFill="1" applyBorder="1" applyAlignment="1">
      <alignment horizontal="left" vertical="center"/>
    </xf>
    <xf numFmtId="0" fontId="44" fillId="2" borderId="0" xfId="0" applyFont="1" applyFill="1" applyAlignment="1">
      <alignment horizontal="center" vertical="center"/>
    </xf>
    <xf numFmtId="0" fontId="12" fillId="2" borderId="0" xfId="0" applyFont="1" applyFill="1" applyAlignment="1">
      <alignment horizontal="left" vertical="center"/>
    </xf>
    <xf numFmtId="0" fontId="34" fillId="2" borderId="1" xfId="1" applyFont="1" applyFill="1" applyBorder="1" applyAlignment="1">
      <alignment horizontal="center" vertical="center" wrapText="1"/>
    </xf>
    <xf numFmtId="0" fontId="12" fillId="2" borderId="3" xfId="1" applyFont="1" applyFill="1" applyBorder="1" applyAlignment="1">
      <alignment horizontal="center" vertical="center" wrapText="1"/>
    </xf>
    <xf numFmtId="49" fontId="12" fillId="2" borderId="3" xfId="1" applyNumberFormat="1" applyFont="1" applyFill="1" applyBorder="1" applyAlignment="1">
      <alignment horizontal="center" vertical="center" wrapText="1"/>
    </xf>
    <xf numFmtId="0" fontId="39" fillId="2" borderId="0" xfId="2" applyFont="1" applyFill="1" applyBorder="1" applyAlignment="1">
      <alignment horizontal="center"/>
    </xf>
    <xf numFmtId="0" fontId="39" fillId="2" borderId="0" xfId="2" applyFont="1" applyFill="1" applyBorder="1" applyAlignment="1">
      <alignment horizontal="left"/>
    </xf>
    <xf numFmtId="0" fontId="39" fillId="2" borderId="0" xfId="2" applyFont="1" applyFill="1" applyProtection="1">
      <protection locked="0"/>
    </xf>
    <xf numFmtId="0" fontId="46" fillId="2" borderId="0" xfId="2" applyFont="1" applyFill="1" applyBorder="1" applyAlignment="1">
      <alignment horizontal="center"/>
    </xf>
    <xf numFmtId="0" fontId="46" fillId="2" borderId="0" xfId="2" applyFont="1" applyFill="1" applyBorder="1" applyAlignment="1">
      <alignment horizontal="left"/>
    </xf>
    <xf numFmtId="0" fontId="46" fillId="2" borderId="0" xfId="2" applyFont="1" applyFill="1" applyProtection="1">
      <protection locked="0"/>
    </xf>
    <xf numFmtId="0" fontId="37" fillId="2" borderId="1" xfId="2" applyFont="1" applyFill="1" applyBorder="1" applyAlignment="1" applyProtection="1">
      <alignment vertical="top" wrapText="1"/>
      <protection locked="0"/>
    </xf>
    <xf numFmtId="0" fontId="36" fillId="2" borderId="0" xfId="0" applyFont="1" applyFill="1" applyAlignment="1">
      <alignment wrapText="1"/>
    </xf>
    <xf numFmtId="0" fontId="12" fillId="2" borderId="1" xfId="2" applyFont="1" applyFill="1" applyBorder="1" applyAlignment="1" applyProtection="1">
      <alignment horizontal="center" vertical="top" wrapText="1"/>
      <protection locked="0"/>
    </xf>
    <xf numFmtId="0" fontId="12" fillId="2" borderId="1" xfId="2" applyFont="1" applyFill="1" applyBorder="1" applyAlignment="1" applyProtection="1">
      <alignment vertical="top" wrapText="1" shrinkToFit="1"/>
      <protection locked="0"/>
    </xf>
    <xf numFmtId="0" fontId="12" fillId="2" borderId="9" xfId="2" applyFont="1" applyFill="1" applyBorder="1" applyAlignment="1" applyProtection="1">
      <alignment horizontal="left" vertical="top" wrapText="1"/>
      <protection locked="0"/>
    </xf>
    <xf numFmtId="0" fontId="39" fillId="2" borderId="0" xfId="2" applyFont="1" applyFill="1" applyBorder="1" applyAlignment="1">
      <alignment horizontal="center" vertical="top" wrapText="1"/>
    </xf>
    <xf numFmtId="0" fontId="39" fillId="2" borderId="0" xfId="2" applyFont="1" applyFill="1" applyAlignment="1" applyProtection="1">
      <alignment vertical="top"/>
      <protection locked="0"/>
    </xf>
    <xf numFmtId="0" fontId="46" fillId="2" borderId="0" xfId="2" applyFont="1" applyFill="1" applyBorder="1" applyAlignment="1">
      <alignment horizontal="center" vertical="top"/>
    </xf>
    <xf numFmtId="0" fontId="46" fillId="2" borderId="0" xfId="2" applyFont="1" applyFill="1" applyAlignment="1" applyProtection="1">
      <alignment vertical="top"/>
      <protection locked="0"/>
    </xf>
    <xf numFmtId="0" fontId="12" fillId="2" borderId="0" xfId="0" applyFont="1" applyFill="1" applyBorder="1" applyAlignment="1">
      <alignment horizontal="left" vertical="top" wrapText="1" shrinkToFit="1"/>
    </xf>
    <xf numFmtId="49" fontId="12" fillId="2" borderId="0" xfId="2" applyNumberFormat="1" applyFont="1" applyFill="1" applyBorder="1" applyAlignment="1" applyProtection="1">
      <alignment vertical="top" wrapText="1"/>
      <protection locked="0"/>
    </xf>
    <xf numFmtId="0" fontId="34" fillId="2" borderId="6" xfId="2" applyFont="1" applyFill="1" applyBorder="1" applyProtection="1">
      <protection locked="0"/>
    </xf>
    <xf numFmtId="0" fontId="12" fillId="2" borderId="0" xfId="2" applyFont="1" applyFill="1" applyBorder="1" applyAlignment="1" applyProtection="1">
      <alignment vertical="center" wrapText="1"/>
      <protection locked="0"/>
    </xf>
    <xf numFmtId="0" fontId="12" fillId="2" borderId="0" xfId="0" applyFont="1" applyFill="1" applyBorder="1" applyAlignment="1">
      <alignment vertical="top"/>
    </xf>
    <xf numFmtId="0" fontId="12" fillId="2" borderId="0" xfId="0" applyFont="1" applyFill="1" applyBorder="1" applyAlignment="1">
      <alignment vertical="top" wrapText="1"/>
    </xf>
    <xf numFmtId="0" fontId="34" fillId="2" borderId="0" xfId="0" applyFont="1" applyFill="1" applyBorder="1" applyAlignment="1">
      <alignment vertical="center"/>
    </xf>
    <xf numFmtId="0" fontId="37" fillId="2" borderId="2" xfId="0" applyFont="1" applyFill="1" applyBorder="1" applyAlignment="1">
      <alignment horizontal="left" vertical="top" wrapText="1"/>
    </xf>
    <xf numFmtId="0" fontId="42" fillId="2" borderId="5" xfId="0" applyFont="1" applyFill="1" applyBorder="1" applyAlignment="1">
      <alignment horizontal="left" vertical="top" wrapText="1"/>
    </xf>
    <xf numFmtId="0" fontId="72" fillId="2" borderId="0" xfId="3" applyFont="1" applyFill="1" applyProtection="1"/>
    <xf numFmtId="0" fontId="38" fillId="2" borderId="24" xfId="0" applyFont="1" applyFill="1" applyBorder="1" applyAlignment="1" applyProtection="1">
      <alignment vertical="top" wrapText="1"/>
      <protection locked="0"/>
    </xf>
    <xf numFmtId="0" fontId="36" fillId="0" borderId="0" xfId="0" applyFont="1" applyAlignment="1">
      <alignment vertical="top" wrapText="1"/>
    </xf>
    <xf numFmtId="0" fontId="36" fillId="0" borderId="1" xfId="0" applyFont="1" applyBorder="1" applyAlignment="1">
      <alignment vertical="top" wrapText="1"/>
    </xf>
    <xf numFmtId="0" fontId="12" fillId="2" borderId="23" xfId="0" applyFont="1" applyFill="1" applyBorder="1" applyAlignment="1">
      <alignment horizontal="center" vertical="top" wrapText="1"/>
    </xf>
    <xf numFmtId="0" fontId="34" fillId="2" borderId="1" xfId="36" applyFont="1" applyFill="1" applyBorder="1" applyAlignment="1" applyProtection="1">
      <alignment horizontal="center" vertical="center" wrapText="1"/>
      <protection locked="0"/>
    </xf>
    <xf numFmtId="0" fontId="34" fillId="2" borderId="2" xfId="36" applyFont="1" applyFill="1" applyBorder="1" applyAlignment="1" applyProtection="1">
      <alignment horizontal="center" vertical="center" wrapText="1"/>
      <protection locked="0"/>
    </xf>
    <xf numFmtId="0" fontId="34" fillId="2" borderId="3" xfId="36" applyFont="1" applyFill="1" applyBorder="1" applyAlignment="1" applyProtection="1">
      <alignment horizontal="center" vertical="center" wrapText="1"/>
      <protection locked="0"/>
    </xf>
    <xf numFmtId="0" fontId="34" fillId="2" borderId="1" xfId="36" applyFont="1" applyFill="1" applyBorder="1" applyAlignment="1" applyProtection="1">
      <alignment horizontal="center" vertical="center" wrapText="1"/>
    </xf>
    <xf numFmtId="0" fontId="34" fillId="2" borderId="1" xfId="3" applyFont="1" applyFill="1" applyBorder="1" applyAlignment="1">
      <alignment horizontal="left"/>
    </xf>
    <xf numFmtId="0" fontId="36" fillId="2" borderId="2" xfId="3" applyFont="1" applyFill="1" applyBorder="1" applyAlignment="1" applyProtection="1">
      <alignment horizontal="center" vertical="top" wrapText="1"/>
      <protection locked="0"/>
    </xf>
    <xf numFmtId="0" fontId="36" fillId="2" borderId="20" xfId="3" applyFont="1" applyFill="1" applyBorder="1" applyAlignment="1" applyProtection="1">
      <alignment horizontal="center" vertical="top" wrapText="1"/>
      <protection locked="0"/>
    </xf>
    <xf numFmtId="0" fontId="51" fillId="2" borderId="23" xfId="0" applyFont="1" applyFill="1" applyBorder="1" applyAlignment="1">
      <alignment horizontal="center"/>
    </xf>
    <xf numFmtId="0" fontId="51" fillId="2" borderId="0" xfId="0" applyFont="1" applyFill="1" applyBorder="1" applyAlignment="1">
      <alignment horizontal="center"/>
    </xf>
    <xf numFmtId="0" fontId="36" fillId="2" borderId="1" xfId="3" applyFont="1" applyFill="1" applyBorder="1" applyAlignment="1">
      <alignment horizontal="center" vertical="top" wrapText="1"/>
    </xf>
    <xf numFmtId="0" fontId="12" fillId="2" borderId="1" xfId="3" applyFont="1" applyFill="1" applyBorder="1" applyAlignment="1">
      <alignment horizontal="center" vertical="top" wrapText="1"/>
    </xf>
    <xf numFmtId="0" fontId="36" fillId="2" borderId="1" xfId="3" applyFont="1" applyFill="1" applyBorder="1" applyAlignment="1" applyProtection="1">
      <alignment horizontal="center" vertical="top" wrapText="1"/>
    </xf>
    <xf numFmtId="0" fontId="36" fillId="2" borderId="1" xfId="3" applyFont="1" applyFill="1" applyBorder="1" applyAlignment="1" applyProtection="1">
      <alignment horizontal="center" vertical="top" wrapText="1"/>
      <protection locked="0"/>
    </xf>
    <xf numFmtId="0" fontId="36" fillId="2" borderId="2" xfId="3" applyFont="1" applyFill="1" applyBorder="1" applyAlignment="1">
      <alignment horizontal="center" vertical="top" wrapText="1"/>
    </xf>
    <xf numFmtId="0" fontId="36" fillId="2" borderId="20" xfId="3" applyFont="1" applyFill="1" applyBorder="1" applyAlignment="1">
      <alignment horizontal="center" vertical="top" wrapText="1"/>
    </xf>
    <xf numFmtId="0" fontId="36" fillId="2" borderId="3" xfId="3" applyFont="1" applyFill="1" applyBorder="1" applyAlignment="1">
      <alignment horizontal="center" vertical="top" wrapText="1"/>
    </xf>
    <xf numFmtId="0" fontId="36" fillId="2" borderId="2" xfId="3" applyFont="1" applyFill="1" applyBorder="1" applyAlignment="1">
      <alignment horizontal="left" vertical="top" wrapText="1"/>
    </xf>
    <xf numFmtId="0" fontId="36" fillId="2" borderId="20" xfId="3" applyFont="1" applyFill="1" applyBorder="1" applyAlignment="1">
      <alignment horizontal="left" vertical="top" wrapText="1"/>
    </xf>
    <xf numFmtId="0" fontId="36" fillId="2" borderId="3" xfId="3" applyFont="1" applyFill="1" applyBorder="1" applyAlignment="1">
      <alignment horizontal="left" vertical="top" wrapText="1"/>
    </xf>
    <xf numFmtId="0" fontId="36" fillId="2" borderId="3" xfId="3" applyFont="1" applyFill="1" applyBorder="1" applyAlignment="1" applyProtection="1">
      <alignment horizontal="center" vertical="top" wrapText="1"/>
      <protection locked="0"/>
    </xf>
    <xf numFmtId="0" fontId="12" fillId="2" borderId="4" xfId="0" applyNumberFormat="1" applyFont="1" applyFill="1" applyBorder="1" applyAlignment="1">
      <alignment horizontal="left" vertical="top" wrapText="1"/>
    </xf>
    <xf numFmtId="0" fontId="12" fillId="2" borderId="10" xfId="0" applyNumberFormat="1" applyFont="1" applyFill="1" applyBorder="1" applyAlignment="1">
      <alignment horizontal="left" vertical="top" wrapText="1"/>
    </xf>
    <xf numFmtId="0" fontId="12" fillId="2" borderId="11" xfId="0" applyNumberFormat="1" applyFont="1" applyFill="1" applyBorder="1" applyAlignment="1">
      <alignment horizontal="left" vertical="top" wrapText="1"/>
    </xf>
    <xf numFmtId="0" fontId="12" fillId="2" borderId="4" xfId="0" applyFont="1" applyFill="1" applyBorder="1" applyAlignment="1">
      <alignment vertical="top" wrapText="1"/>
    </xf>
    <xf numFmtId="0" fontId="12" fillId="2" borderId="10" xfId="0" applyFont="1" applyFill="1" applyBorder="1" applyAlignment="1">
      <alignment vertical="top" wrapText="1"/>
    </xf>
    <xf numFmtId="0" fontId="12" fillId="2" borderId="11" xfId="0" applyFont="1" applyFill="1" applyBorder="1" applyAlignment="1">
      <alignment vertical="top" wrapText="1"/>
    </xf>
    <xf numFmtId="0" fontId="34" fillId="2" borderId="2" xfId="36" applyFont="1" applyFill="1" applyBorder="1" applyAlignment="1" applyProtection="1">
      <alignment horizontal="center" vertical="center" wrapText="1"/>
    </xf>
    <xf numFmtId="0" fontId="34" fillId="2" borderId="3" xfId="36" applyFont="1" applyFill="1" applyBorder="1" applyAlignment="1" applyProtection="1">
      <alignment horizontal="center" vertical="center" wrapText="1"/>
    </xf>
    <xf numFmtId="0" fontId="34" fillId="2" borderId="1" xfId="1" applyFont="1" applyFill="1" applyBorder="1" applyAlignment="1" applyProtection="1">
      <alignment horizontal="center" vertical="center" wrapText="1"/>
      <protection locked="0"/>
    </xf>
    <xf numFmtId="0" fontId="34" fillId="2" borderId="1" xfId="1" applyFont="1" applyFill="1" applyBorder="1" applyAlignment="1" applyProtection="1">
      <alignment horizontal="center" vertical="center" wrapText="1"/>
    </xf>
    <xf numFmtId="0" fontId="34" fillId="0" borderId="1" xfId="1" applyFont="1" applyFill="1" applyBorder="1" applyAlignment="1" applyProtection="1">
      <alignment horizontal="center" vertical="center" wrapText="1"/>
      <protection locked="0"/>
    </xf>
    <xf numFmtId="0" fontId="34" fillId="0" borderId="1" xfId="1" applyFont="1" applyFill="1" applyBorder="1" applyAlignment="1" applyProtection="1">
      <alignment horizontal="center" vertical="center" wrapText="1"/>
    </xf>
    <xf numFmtId="0" fontId="34" fillId="2" borderId="1" xfId="36" applyFont="1" applyFill="1" applyBorder="1" applyAlignment="1">
      <alignment horizontal="center" vertical="center" wrapText="1"/>
    </xf>
    <xf numFmtId="0" fontId="34" fillId="2" borderId="2" xfId="36" applyFont="1" applyFill="1" applyBorder="1" applyAlignment="1">
      <alignment horizontal="center" vertical="center" wrapText="1"/>
    </xf>
    <xf numFmtId="0" fontId="34" fillId="2" borderId="3" xfId="36" applyFont="1" applyFill="1" applyBorder="1" applyAlignment="1">
      <alignment horizontal="center" vertical="center" wrapText="1"/>
    </xf>
    <xf numFmtId="0" fontId="34" fillId="2" borderId="5" xfId="2" applyFont="1" applyFill="1" applyBorder="1" applyAlignment="1">
      <alignment horizontal="left" vertical="top" wrapText="1"/>
    </xf>
    <xf numFmtId="0" fontId="34" fillId="2" borderId="1" xfId="1" applyFont="1" applyFill="1" applyBorder="1" applyAlignment="1">
      <alignment horizontal="center" vertical="center" wrapText="1"/>
    </xf>
    <xf numFmtId="0" fontId="34" fillId="2" borderId="2" xfId="1" applyFont="1" applyFill="1" applyBorder="1" applyAlignment="1">
      <alignment horizontal="center" vertical="center" wrapText="1"/>
    </xf>
    <xf numFmtId="0" fontId="34" fillId="2" borderId="3" xfId="1" applyFont="1" applyFill="1" applyBorder="1" applyAlignment="1">
      <alignment horizontal="center" vertical="center" wrapText="1"/>
    </xf>
  </cellXfs>
  <cellStyles count="114">
    <cellStyle name="20% - Accent1" xfId="38" xr:uid="{00000000-0005-0000-0000-000000000000}"/>
    <cellStyle name="20% - Accent1 2" xfId="5" xr:uid="{00000000-0005-0000-0000-000001000000}"/>
    <cellStyle name="20% - Accent2" xfId="39" xr:uid="{00000000-0005-0000-0000-000002000000}"/>
    <cellStyle name="20% - Accent2 2" xfId="6" xr:uid="{00000000-0005-0000-0000-000003000000}"/>
    <cellStyle name="20% - Accent3" xfId="40" xr:uid="{00000000-0005-0000-0000-000004000000}"/>
    <cellStyle name="20% - Accent3 2" xfId="7" xr:uid="{00000000-0005-0000-0000-000005000000}"/>
    <cellStyle name="20% - Accent4" xfId="41" xr:uid="{00000000-0005-0000-0000-000006000000}"/>
    <cellStyle name="20% - Accent4 2" xfId="8" xr:uid="{00000000-0005-0000-0000-000007000000}"/>
    <cellStyle name="20% - Accent5" xfId="42" xr:uid="{00000000-0005-0000-0000-000008000000}"/>
    <cellStyle name="20% - Accent5 2" xfId="9" xr:uid="{00000000-0005-0000-0000-000009000000}"/>
    <cellStyle name="20% - Accent6" xfId="43" xr:uid="{00000000-0005-0000-0000-00000A000000}"/>
    <cellStyle name="20% - Accent6 2" xfId="10" xr:uid="{00000000-0005-0000-0000-00000B000000}"/>
    <cellStyle name="40% - Accent1" xfId="44" xr:uid="{00000000-0005-0000-0000-00000C000000}"/>
    <cellStyle name="40% - Accent1 2" xfId="11" xr:uid="{00000000-0005-0000-0000-00000D000000}"/>
    <cellStyle name="40% - Accent2" xfId="45" xr:uid="{00000000-0005-0000-0000-00000E000000}"/>
    <cellStyle name="40% - Accent2 2" xfId="12" xr:uid="{00000000-0005-0000-0000-00000F000000}"/>
    <cellStyle name="40% - Accent3" xfId="46" xr:uid="{00000000-0005-0000-0000-000010000000}"/>
    <cellStyle name="40% - Accent3 2" xfId="13" xr:uid="{00000000-0005-0000-0000-000011000000}"/>
    <cellStyle name="40% - Accent4" xfId="47" xr:uid="{00000000-0005-0000-0000-000012000000}"/>
    <cellStyle name="40% - Accent4 2" xfId="14" xr:uid="{00000000-0005-0000-0000-000013000000}"/>
    <cellStyle name="40% - Accent5" xfId="48" xr:uid="{00000000-0005-0000-0000-000014000000}"/>
    <cellStyle name="40% - Accent5 2" xfId="15" xr:uid="{00000000-0005-0000-0000-000015000000}"/>
    <cellStyle name="40% - Accent6" xfId="49" xr:uid="{00000000-0005-0000-0000-000016000000}"/>
    <cellStyle name="40% - Accent6 2" xfId="16" xr:uid="{00000000-0005-0000-0000-000017000000}"/>
    <cellStyle name="60% - Accent1" xfId="50" xr:uid="{00000000-0005-0000-0000-000018000000}"/>
    <cellStyle name="60% - Accent1 2" xfId="17" xr:uid="{00000000-0005-0000-0000-000019000000}"/>
    <cellStyle name="60% - Accent2" xfId="51" xr:uid="{00000000-0005-0000-0000-00001A000000}"/>
    <cellStyle name="60% - Accent2 2" xfId="18" xr:uid="{00000000-0005-0000-0000-00001B000000}"/>
    <cellStyle name="60% - Accent3" xfId="52" xr:uid="{00000000-0005-0000-0000-00001C000000}"/>
    <cellStyle name="60% - Accent3 2" xfId="19" xr:uid="{00000000-0005-0000-0000-00001D000000}"/>
    <cellStyle name="60% - Accent4" xfId="53" xr:uid="{00000000-0005-0000-0000-00001E000000}"/>
    <cellStyle name="60% - Accent4 2" xfId="20" xr:uid="{00000000-0005-0000-0000-00001F000000}"/>
    <cellStyle name="60% - Accent5" xfId="54" xr:uid="{00000000-0005-0000-0000-000020000000}"/>
    <cellStyle name="60% - Accent5 2" xfId="21" xr:uid="{00000000-0005-0000-0000-000021000000}"/>
    <cellStyle name="60% - Accent6" xfId="55" xr:uid="{00000000-0005-0000-0000-000022000000}"/>
    <cellStyle name="60% - Accent6 2" xfId="22" xr:uid="{00000000-0005-0000-0000-000023000000}"/>
    <cellStyle name="Accent1" xfId="56" xr:uid="{00000000-0005-0000-0000-000024000000}"/>
    <cellStyle name="Accent1 2" xfId="23" xr:uid="{00000000-0005-0000-0000-000025000000}"/>
    <cellStyle name="Accent2" xfId="57" xr:uid="{00000000-0005-0000-0000-000026000000}"/>
    <cellStyle name="Accent2 2" xfId="24" xr:uid="{00000000-0005-0000-0000-000027000000}"/>
    <cellStyle name="Accent3" xfId="58" xr:uid="{00000000-0005-0000-0000-000028000000}"/>
    <cellStyle name="Accent3 2" xfId="25" xr:uid="{00000000-0005-0000-0000-000029000000}"/>
    <cellStyle name="Accent4" xfId="59" xr:uid="{00000000-0005-0000-0000-00002A000000}"/>
    <cellStyle name="Accent4 2" xfId="26" xr:uid="{00000000-0005-0000-0000-00002B000000}"/>
    <cellStyle name="Accent5" xfId="60" xr:uid="{00000000-0005-0000-0000-00002C000000}"/>
    <cellStyle name="Accent5 2" xfId="27" xr:uid="{00000000-0005-0000-0000-00002D000000}"/>
    <cellStyle name="Accent6" xfId="61" xr:uid="{00000000-0005-0000-0000-00002E000000}"/>
    <cellStyle name="Accent6 2" xfId="28" xr:uid="{00000000-0005-0000-0000-00002F000000}"/>
    <cellStyle name="Bad" xfId="62" xr:uid="{00000000-0005-0000-0000-000030000000}"/>
    <cellStyle name="Bad 2" xfId="29" xr:uid="{00000000-0005-0000-0000-000031000000}"/>
    <cellStyle name="Calculation" xfId="63" xr:uid="{00000000-0005-0000-0000-000032000000}"/>
    <cellStyle name="Calculation 2" xfId="30" xr:uid="{00000000-0005-0000-0000-000033000000}"/>
    <cellStyle name="Check Cell" xfId="64" xr:uid="{00000000-0005-0000-0000-000034000000}"/>
    <cellStyle name="Check Cell 2" xfId="31" xr:uid="{00000000-0005-0000-0000-000035000000}"/>
    <cellStyle name="Explanatory Text" xfId="65" xr:uid="{00000000-0005-0000-0000-000036000000}"/>
    <cellStyle name="Followed Hyperlink" xfId="85" xr:uid="{00000000-0005-0000-0000-000037000000}"/>
    <cellStyle name="Good" xfId="66" xr:uid="{00000000-0005-0000-0000-000038000000}"/>
    <cellStyle name="Good 2" xfId="82" xr:uid="{00000000-0005-0000-0000-000039000000}"/>
    <cellStyle name="Heading 1" xfId="67" xr:uid="{00000000-0005-0000-0000-00003A000000}"/>
    <cellStyle name="Heading 2" xfId="68" xr:uid="{00000000-0005-0000-0000-00003B000000}"/>
    <cellStyle name="Heading 3" xfId="69" xr:uid="{00000000-0005-0000-0000-00003C000000}"/>
    <cellStyle name="Heading 4" xfId="70" xr:uid="{00000000-0005-0000-0000-00003D000000}"/>
    <cellStyle name="Hyperlink" xfId="86" xr:uid="{00000000-0005-0000-0000-00003E000000}"/>
    <cellStyle name="Hipersaitas 2" xfId="88" xr:uid="{00000000-0005-0000-0000-00003F000000}"/>
    <cellStyle name="Input" xfId="71" xr:uid="{00000000-0005-0000-0000-000040000000}"/>
    <cellStyle name="Input 2" xfId="32" xr:uid="{00000000-0005-0000-0000-000041000000}"/>
    <cellStyle name="Įprastas" xfId="0" builtinId="0"/>
    <cellStyle name="Įprastas 2" xfId="3" xr:uid="{00000000-0005-0000-0000-000043000000}"/>
    <cellStyle name="Įprastas 2 2" xfId="87" xr:uid="{00000000-0005-0000-0000-000044000000}"/>
    <cellStyle name="Įprastas 2 2 2" xfId="91" xr:uid="{00000000-0005-0000-0000-000045000000}"/>
    <cellStyle name="Įprastas 2 2 2 2" xfId="104" xr:uid="{00000000-0005-0000-0000-000046000000}"/>
    <cellStyle name="Įprastas 2 2 2 3" xfId="96" xr:uid="{00000000-0005-0000-0000-000047000000}"/>
    <cellStyle name="Įprastas 2 2 3" xfId="98" xr:uid="{00000000-0005-0000-0000-000048000000}"/>
    <cellStyle name="Įprastas 2 2 3 2" xfId="106" xr:uid="{00000000-0005-0000-0000-000049000000}"/>
    <cellStyle name="Įprastas 2 2 4" xfId="100" xr:uid="{00000000-0005-0000-0000-00004A000000}"/>
    <cellStyle name="Įprastas 2 2 5" xfId="102" xr:uid="{00000000-0005-0000-0000-00004B000000}"/>
    <cellStyle name="Įprastas 2 2 6" xfId="94" xr:uid="{00000000-0005-0000-0000-00004C000000}"/>
    <cellStyle name="Įprastas 2 2 7" xfId="109" xr:uid="{00000000-0005-0000-0000-00004D000000}"/>
    <cellStyle name="Įprastas 2 2 8" xfId="112" xr:uid="{00000000-0005-0000-0000-00004E000000}"/>
    <cellStyle name="Įprastas 3" xfId="79" xr:uid="{00000000-0005-0000-0000-00004F000000}"/>
    <cellStyle name="Įprastas 3 2" xfId="89" xr:uid="{00000000-0005-0000-0000-000050000000}"/>
    <cellStyle name="Įprastas 3 3" xfId="107" xr:uid="{00000000-0005-0000-0000-000051000000}"/>
    <cellStyle name="Įprastas 4" xfId="81" xr:uid="{00000000-0005-0000-0000-000052000000}"/>
    <cellStyle name="Įprastas 4 2" xfId="90" xr:uid="{00000000-0005-0000-0000-000053000000}"/>
    <cellStyle name="Įprastas 4 2 2" xfId="103" xr:uid="{00000000-0005-0000-0000-000054000000}"/>
    <cellStyle name="Įprastas 4 2 3" xfId="95" xr:uid="{00000000-0005-0000-0000-000055000000}"/>
    <cellStyle name="Įprastas 4 3" xfId="97" xr:uid="{00000000-0005-0000-0000-000056000000}"/>
    <cellStyle name="Įprastas 4 3 2" xfId="105" xr:uid="{00000000-0005-0000-0000-000057000000}"/>
    <cellStyle name="Įprastas 4 4" xfId="99" xr:uid="{00000000-0005-0000-0000-000058000000}"/>
    <cellStyle name="Įprastas 4 5" xfId="101" xr:uid="{00000000-0005-0000-0000-000059000000}"/>
    <cellStyle name="Įprastas 4 6" xfId="93" xr:uid="{00000000-0005-0000-0000-00005A000000}"/>
    <cellStyle name="Įprastas 4 7" xfId="108" xr:uid="{00000000-0005-0000-0000-00005B000000}"/>
    <cellStyle name="Įprastas 4 8" xfId="111" xr:uid="{00000000-0005-0000-0000-00005C000000}"/>
    <cellStyle name="Įprastas 5" xfId="84" xr:uid="{00000000-0005-0000-0000-00005D000000}"/>
    <cellStyle name="Įprastas 6" xfId="92" xr:uid="{00000000-0005-0000-0000-00005E000000}"/>
    <cellStyle name="Įprastas 7" xfId="110" xr:uid="{00000000-0005-0000-0000-00005F000000}"/>
    <cellStyle name="Įprastas 8" xfId="113" xr:uid="{F9285ACB-94EB-454D-B5DF-145E9110692A}"/>
    <cellStyle name="Linked Cell" xfId="72" xr:uid="{00000000-0005-0000-0000-000060000000}"/>
    <cellStyle name="Linked Cell 2" xfId="33" xr:uid="{00000000-0005-0000-0000-000061000000}"/>
    <cellStyle name="Neutral" xfId="73" xr:uid="{00000000-0005-0000-0000-000062000000}"/>
    <cellStyle name="Neutral 2" xfId="34" xr:uid="{00000000-0005-0000-0000-000063000000}"/>
    <cellStyle name="Normal 2" xfId="4" xr:uid="{00000000-0005-0000-0000-000064000000}"/>
    <cellStyle name="Normal 2 2" xfId="80" xr:uid="{00000000-0005-0000-0000-000065000000}"/>
    <cellStyle name="Normal 3" xfId="37" xr:uid="{00000000-0005-0000-0000-000066000000}"/>
    <cellStyle name="Normal_1.1. tikslas" xfId="2" xr:uid="{00000000-0005-0000-0000-000067000000}"/>
    <cellStyle name="Note" xfId="74" xr:uid="{00000000-0005-0000-0000-000068000000}"/>
    <cellStyle name="Note 2" xfId="35" xr:uid="{00000000-0005-0000-0000-000069000000}"/>
    <cellStyle name="Output" xfId="75" xr:uid="{00000000-0005-0000-0000-00006A000000}"/>
    <cellStyle name="Output 2" xfId="83" xr:uid="{00000000-0005-0000-0000-00006B000000}"/>
    <cellStyle name="Paprastas_Lapas1" xfId="1" xr:uid="{00000000-0005-0000-0000-00006C000000}"/>
    <cellStyle name="Paprastas_Lapas1 2" xfId="36" xr:uid="{00000000-0005-0000-0000-00006D000000}"/>
    <cellStyle name="Title" xfId="76" xr:uid="{00000000-0005-0000-0000-00006E000000}"/>
    <cellStyle name="Total" xfId="77" xr:uid="{00000000-0005-0000-0000-00006F000000}"/>
    <cellStyle name="Warning Text" xfId="78" xr:uid="{00000000-0005-0000-0000-000070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L41"/>
  <sheetViews>
    <sheetView tabSelected="1" topLeftCell="D1" zoomScaleNormal="100" zoomScaleSheetLayoutView="25" zoomScalePageLayoutView="55" workbookViewId="0">
      <selection activeCell="H11" sqref="H11"/>
    </sheetView>
  </sheetViews>
  <sheetFormatPr defaultRowHeight="11.25"/>
  <cols>
    <col min="1" max="1" width="8.7109375" style="65" customWidth="1"/>
    <col min="2" max="2" width="14.7109375" style="65" customWidth="1"/>
    <col min="3" max="3" width="38.7109375" style="65" customWidth="1"/>
    <col min="4" max="4" width="9.85546875" style="65" customWidth="1"/>
    <col min="5" max="5" width="16.7109375" style="65" customWidth="1"/>
    <col min="6" max="6" width="15.7109375" style="65" customWidth="1"/>
    <col min="7" max="7" width="12.7109375" style="65" customWidth="1"/>
    <col min="8" max="8" width="57.5703125" style="65" customWidth="1"/>
    <col min="9" max="9" width="61.42578125" style="65" customWidth="1"/>
    <col min="10" max="10" width="10.7109375" style="65" customWidth="1"/>
    <col min="11" max="11" width="28.28515625" style="83" customWidth="1"/>
    <col min="12" max="13" width="8.7109375" style="65"/>
    <col min="14" max="14" width="4.7109375" style="65" customWidth="1"/>
    <col min="15" max="254" width="8.7109375" style="65"/>
    <col min="255" max="255" width="5.85546875" style="65" customWidth="1"/>
    <col min="256" max="256" width="14.85546875" style="65" customWidth="1"/>
    <col min="257" max="257" width="21.7109375" style="65" customWidth="1"/>
    <col min="258" max="258" width="8.7109375" style="65" customWidth="1"/>
    <col min="259" max="259" width="13.42578125" style="65" customWidth="1"/>
    <col min="260" max="260" width="12.140625" style="65" customWidth="1"/>
    <col min="261" max="261" width="11.5703125" style="65" customWidth="1"/>
    <col min="262" max="262" width="16.85546875" style="65" customWidth="1"/>
    <col min="263" max="264" width="0" style="65" hidden="1" customWidth="1"/>
    <col min="265" max="265" width="30.5703125" style="65" customWidth="1"/>
    <col min="266" max="266" width="10.5703125" style="65" customWidth="1"/>
    <col min="267" max="510" width="8.7109375" style="65"/>
    <col min="511" max="511" width="5.85546875" style="65" customWidth="1"/>
    <col min="512" max="512" width="14.85546875" style="65" customWidth="1"/>
    <col min="513" max="513" width="21.7109375" style="65" customWidth="1"/>
    <col min="514" max="514" width="8.7109375" style="65" customWidth="1"/>
    <col min="515" max="515" width="13.42578125" style="65" customWidth="1"/>
    <col min="516" max="516" width="12.140625" style="65" customWidth="1"/>
    <col min="517" max="517" width="11.5703125" style="65" customWidth="1"/>
    <col min="518" max="518" width="16.85546875" style="65" customWidth="1"/>
    <col min="519" max="520" width="0" style="65" hidden="1" customWidth="1"/>
    <col min="521" max="521" width="30.5703125" style="65" customWidth="1"/>
    <col min="522" max="522" width="10.5703125" style="65" customWidth="1"/>
    <col min="523" max="766" width="8.7109375" style="65"/>
    <col min="767" max="767" width="5.85546875" style="65" customWidth="1"/>
    <col min="768" max="768" width="14.85546875" style="65" customWidth="1"/>
    <col min="769" max="769" width="21.7109375" style="65" customWidth="1"/>
    <col min="770" max="770" width="8.7109375" style="65" customWidth="1"/>
    <col min="771" max="771" width="13.42578125" style="65" customWidth="1"/>
    <col min="772" max="772" width="12.140625" style="65" customWidth="1"/>
    <col min="773" max="773" width="11.5703125" style="65" customWidth="1"/>
    <col min="774" max="774" width="16.85546875" style="65" customWidth="1"/>
    <col min="775" max="776" width="0" style="65" hidden="1" customWidth="1"/>
    <col min="777" max="777" width="30.5703125" style="65" customWidth="1"/>
    <col min="778" max="778" width="10.5703125" style="65" customWidth="1"/>
    <col min="779" max="1022" width="8.7109375" style="65"/>
    <col min="1023" max="1023" width="5.85546875" style="65" customWidth="1"/>
    <col min="1024" max="1024" width="14.85546875" style="65" customWidth="1"/>
    <col min="1025" max="1025" width="21.7109375" style="65" customWidth="1"/>
    <col min="1026" max="1026" width="8.7109375" style="65" customWidth="1"/>
    <col min="1027" max="1027" width="13.42578125" style="65" customWidth="1"/>
    <col min="1028" max="1028" width="12.140625" style="65" customWidth="1"/>
    <col min="1029" max="1029" width="11.5703125" style="65" customWidth="1"/>
    <col min="1030" max="1030" width="16.85546875" style="65" customWidth="1"/>
    <col min="1031" max="1032" width="0" style="65" hidden="1" customWidth="1"/>
    <col min="1033" max="1033" width="30.5703125" style="65" customWidth="1"/>
    <col min="1034" max="1034" width="10.5703125" style="65" customWidth="1"/>
    <col min="1035" max="1278" width="8.7109375" style="65"/>
    <col min="1279" max="1279" width="5.85546875" style="65" customWidth="1"/>
    <col min="1280" max="1280" width="14.85546875" style="65" customWidth="1"/>
    <col min="1281" max="1281" width="21.7109375" style="65" customWidth="1"/>
    <col min="1282" max="1282" width="8.7109375" style="65" customWidth="1"/>
    <col min="1283" max="1283" width="13.42578125" style="65" customWidth="1"/>
    <col min="1284" max="1284" width="12.140625" style="65" customWidth="1"/>
    <col min="1285" max="1285" width="11.5703125" style="65" customWidth="1"/>
    <col min="1286" max="1286" width="16.85546875" style="65" customWidth="1"/>
    <col min="1287" max="1288" width="0" style="65" hidden="1" customWidth="1"/>
    <col min="1289" max="1289" width="30.5703125" style="65" customWidth="1"/>
    <col min="1290" max="1290" width="10.5703125" style="65" customWidth="1"/>
    <col min="1291" max="1534" width="8.7109375" style="65"/>
    <col min="1535" max="1535" width="5.85546875" style="65" customWidth="1"/>
    <col min="1536" max="1536" width="14.85546875" style="65" customWidth="1"/>
    <col min="1537" max="1537" width="21.7109375" style="65" customWidth="1"/>
    <col min="1538" max="1538" width="8.7109375" style="65" customWidth="1"/>
    <col min="1539" max="1539" width="13.42578125" style="65" customWidth="1"/>
    <col min="1540" max="1540" width="12.140625" style="65" customWidth="1"/>
    <col min="1541" max="1541" width="11.5703125" style="65" customWidth="1"/>
    <col min="1542" max="1542" width="16.85546875" style="65" customWidth="1"/>
    <col min="1543" max="1544" width="0" style="65" hidden="1" customWidth="1"/>
    <col min="1545" max="1545" width="30.5703125" style="65" customWidth="1"/>
    <col min="1546" max="1546" width="10.5703125" style="65" customWidth="1"/>
    <col min="1547" max="1790" width="8.7109375" style="65"/>
    <col min="1791" max="1791" width="5.85546875" style="65" customWidth="1"/>
    <col min="1792" max="1792" width="14.85546875" style="65" customWidth="1"/>
    <col min="1793" max="1793" width="21.7109375" style="65" customWidth="1"/>
    <col min="1794" max="1794" width="8.7109375" style="65" customWidth="1"/>
    <col min="1795" max="1795" width="13.42578125" style="65" customWidth="1"/>
    <col min="1796" max="1796" width="12.140625" style="65" customWidth="1"/>
    <col min="1797" max="1797" width="11.5703125" style="65" customWidth="1"/>
    <col min="1798" max="1798" width="16.85546875" style="65" customWidth="1"/>
    <col min="1799" max="1800" width="0" style="65" hidden="1" customWidth="1"/>
    <col min="1801" max="1801" width="30.5703125" style="65" customWidth="1"/>
    <col min="1802" max="1802" width="10.5703125" style="65" customWidth="1"/>
    <col min="1803" max="2046" width="8.7109375" style="65"/>
    <col min="2047" max="2047" width="5.85546875" style="65" customWidth="1"/>
    <col min="2048" max="2048" width="14.85546875" style="65" customWidth="1"/>
    <col min="2049" max="2049" width="21.7109375" style="65" customWidth="1"/>
    <col min="2050" max="2050" width="8.7109375" style="65" customWidth="1"/>
    <col min="2051" max="2051" width="13.42578125" style="65" customWidth="1"/>
    <col min="2052" max="2052" width="12.140625" style="65" customWidth="1"/>
    <col min="2053" max="2053" width="11.5703125" style="65" customWidth="1"/>
    <col min="2054" max="2054" width="16.85546875" style="65" customWidth="1"/>
    <col min="2055" max="2056" width="0" style="65" hidden="1" customWidth="1"/>
    <col min="2057" max="2057" width="30.5703125" style="65" customWidth="1"/>
    <col min="2058" max="2058" width="10.5703125" style="65" customWidth="1"/>
    <col min="2059" max="2302" width="8.7109375" style="65"/>
    <col min="2303" max="2303" width="5.85546875" style="65" customWidth="1"/>
    <col min="2304" max="2304" width="14.85546875" style="65" customWidth="1"/>
    <col min="2305" max="2305" width="21.7109375" style="65" customWidth="1"/>
    <col min="2306" max="2306" width="8.7109375" style="65" customWidth="1"/>
    <col min="2307" max="2307" width="13.42578125" style="65" customWidth="1"/>
    <col min="2308" max="2308" width="12.140625" style="65" customWidth="1"/>
    <col min="2309" max="2309" width="11.5703125" style="65" customWidth="1"/>
    <col min="2310" max="2310" width="16.85546875" style="65" customWidth="1"/>
    <col min="2311" max="2312" width="0" style="65" hidden="1" customWidth="1"/>
    <col min="2313" max="2313" width="30.5703125" style="65" customWidth="1"/>
    <col min="2314" max="2314" width="10.5703125" style="65" customWidth="1"/>
    <col min="2315" max="2558" width="8.7109375" style="65"/>
    <col min="2559" max="2559" width="5.85546875" style="65" customWidth="1"/>
    <col min="2560" max="2560" width="14.85546875" style="65" customWidth="1"/>
    <col min="2561" max="2561" width="21.7109375" style="65" customWidth="1"/>
    <col min="2562" max="2562" width="8.7109375" style="65" customWidth="1"/>
    <col min="2563" max="2563" width="13.42578125" style="65" customWidth="1"/>
    <col min="2564" max="2564" width="12.140625" style="65" customWidth="1"/>
    <col min="2565" max="2565" width="11.5703125" style="65" customWidth="1"/>
    <col min="2566" max="2566" width="16.85546875" style="65" customWidth="1"/>
    <col min="2567" max="2568" width="0" style="65" hidden="1" customWidth="1"/>
    <col min="2569" max="2569" width="30.5703125" style="65" customWidth="1"/>
    <col min="2570" max="2570" width="10.5703125" style="65" customWidth="1"/>
    <col min="2571" max="2814" width="8.7109375" style="65"/>
    <col min="2815" max="2815" width="5.85546875" style="65" customWidth="1"/>
    <col min="2816" max="2816" width="14.85546875" style="65" customWidth="1"/>
    <col min="2817" max="2817" width="21.7109375" style="65" customWidth="1"/>
    <col min="2818" max="2818" width="8.7109375" style="65" customWidth="1"/>
    <col min="2819" max="2819" width="13.42578125" style="65" customWidth="1"/>
    <col min="2820" max="2820" width="12.140625" style="65" customWidth="1"/>
    <col min="2821" max="2821" width="11.5703125" style="65" customWidth="1"/>
    <col min="2822" max="2822" width="16.85546875" style="65" customWidth="1"/>
    <col min="2823" max="2824" width="0" style="65" hidden="1" customWidth="1"/>
    <col min="2825" max="2825" width="30.5703125" style="65" customWidth="1"/>
    <col min="2826" max="2826" width="10.5703125" style="65" customWidth="1"/>
    <col min="2827" max="3070" width="8.7109375" style="65"/>
    <col min="3071" max="3071" width="5.85546875" style="65" customWidth="1"/>
    <col min="3072" max="3072" width="14.85546875" style="65" customWidth="1"/>
    <col min="3073" max="3073" width="21.7109375" style="65" customWidth="1"/>
    <col min="3074" max="3074" width="8.7109375" style="65" customWidth="1"/>
    <col min="3075" max="3075" width="13.42578125" style="65" customWidth="1"/>
    <col min="3076" max="3076" width="12.140625" style="65" customWidth="1"/>
    <col min="3077" max="3077" width="11.5703125" style="65" customWidth="1"/>
    <col min="3078" max="3078" width="16.85546875" style="65" customWidth="1"/>
    <col min="3079" max="3080" width="0" style="65" hidden="1" customWidth="1"/>
    <col min="3081" max="3081" width="30.5703125" style="65" customWidth="1"/>
    <col min="3082" max="3082" width="10.5703125" style="65" customWidth="1"/>
    <col min="3083" max="3326" width="8.7109375" style="65"/>
    <col min="3327" max="3327" width="5.85546875" style="65" customWidth="1"/>
    <col min="3328" max="3328" width="14.85546875" style="65" customWidth="1"/>
    <col min="3329" max="3329" width="21.7109375" style="65" customWidth="1"/>
    <col min="3330" max="3330" width="8.7109375" style="65" customWidth="1"/>
    <col min="3331" max="3331" width="13.42578125" style="65" customWidth="1"/>
    <col min="3332" max="3332" width="12.140625" style="65" customWidth="1"/>
    <col min="3333" max="3333" width="11.5703125" style="65" customWidth="1"/>
    <col min="3334" max="3334" width="16.85546875" style="65" customWidth="1"/>
    <col min="3335" max="3336" width="0" style="65" hidden="1" customWidth="1"/>
    <col min="3337" max="3337" width="30.5703125" style="65" customWidth="1"/>
    <col min="3338" max="3338" width="10.5703125" style="65" customWidth="1"/>
    <col min="3339" max="3582" width="8.7109375" style="65"/>
    <col min="3583" max="3583" width="5.85546875" style="65" customWidth="1"/>
    <col min="3584" max="3584" width="14.85546875" style="65" customWidth="1"/>
    <col min="3585" max="3585" width="21.7109375" style="65" customWidth="1"/>
    <col min="3586" max="3586" width="8.7109375" style="65" customWidth="1"/>
    <col min="3587" max="3587" width="13.42578125" style="65" customWidth="1"/>
    <col min="3588" max="3588" width="12.140625" style="65" customWidth="1"/>
    <col min="3589" max="3589" width="11.5703125" style="65" customWidth="1"/>
    <col min="3590" max="3590" width="16.85546875" style="65" customWidth="1"/>
    <col min="3591" max="3592" width="0" style="65" hidden="1" customWidth="1"/>
    <col min="3593" max="3593" width="30.5703125" style="65" customWidth="1"/>
    <col min="3594" max="3594" width="10.5703125" style="65" customWidth="1"/>
    <col min="3595" max="3838" width="8.7109375" style="65"/>
    <col min="3839" max="3839" width="5.85546875" style="65" customWidth="1"/>
    <col min="3840" max="3840" width="14.85546875" style="65" customWidth="1"/>
    <col min="3841" max="3841" width="21.7109375" style="65" customWidth="1"/>
    <col min="3842" max="3842" width="8.7109375" style="65" customWidth="1"/>
    <col min="3843" max="3843" width="13.42578125" style="65" customWidth="1"/>
    <col min="3844" max="3844" width="12.140625" style="65" customWidth="1"/>
    <col min="3845" max="3845" width="11.5703125" style="65" customWidth="1"/>
    <col min="3846" max="3846" width="16.85546875" style="65" customWidth="1"/>
    <col min="3847" max="3848" width="0" style="65" hidden="1" customWidth="1"/>
    <col min="3849" max="3849" width="30.5703125" style="65" customWidth="1"/>
    <col min="3850" max="3850" width="10.5703125" style="65" customWidth="1"/>
    <col min="3851" max="4094" width="8.7109375" style="65"/>
    <col min="4095" max="4095" width="5.85546875" style="65" customWidth="1"/>
    <col min="4096" max="4096" width="14.85546875" style="65" customWidth="1"/>
    <col min="4097" max="4097" width="21.7109375" style="65" customWidth="1"/>
    <col min="4098" max="4098" width="8.7109375" style="65" customWidth="1"/>
    <col min="4099" max="4099" width="13.42578125" style="65" customWidth="1"/>
    <col min="4100" max="4100" width="12.140625" style="65" customWidth="1"/>
    <col min="4101" max="4101" width="11.5703125" style="65" customWidth="1"/>
    <col min="4102" max="4102" width="16.85546875" style="65" customWidth="1"/>
    <col min="4103" max="4104" width="0" style="65" hidden="1" customWidth="1"/>
    <col min="4105" max="4105" width="30.5703125" style="65" customWidth="1"/>
    <col min="4106" max="4106" width="10.5703125" style="65" customWidth="1"/>
    <col min="4107" max="4350" width="8.7109375" style="65"/>
    <col min="4351" max="4351" width="5.85546875" style="65" customWidth="1"/>
    <col min="4352" max="4352" width="14.85546875" style="65" customWidth="1"/>
    <col min="4353" max="4353" width="21.7109375" style="65" customWidth="1"/>
    <col min="4354" max="4354" width="8.7109375" style="65" customWidth="1"/>
    <col min="4355" max="4355" width="13.42578125" style="65" customWidth="1"/>
    <col min="4356" max="4356" width="12.140625" style="65" customWidth="1"/>
    <col min="4357" max="4357" width="11.5703125" style="65" customWidth="1"/>
    <col min="4358" max="4358" width="16.85546875" style="65" customWidth="1"/>
    <col min="4359" max="4360" width="0" style="65" hidden="1" customWidth="1"/>
    <col min="4361" max="4361" width="30.5703125" style="65" customWidth="1"/>
    <col min="4362" max="4362" width="10.5703125" style="65" customWidth="1"/>
    <col min="4363" max="4606" width="8.7109375" style="65"/>
    <col min="4607" max="4607" width="5.85546875" style="65" customWidth="1"/>
    <col min="4608" max="4608" width="14.85546875" style="65" customWidth="1"/>
    <col min="4609" max="4609" width="21.7109375" style="65" customWidth="1"/>
    <col min="4610" max="4610" width="8.7109375" style="65" customWidth="1"/>
    <col min="4611" max="4611" width="13.42578125" style="65" customWidth="1"/>
    <col min="4612" max="4612" width="12.140625" style="65" customWidth="1"/>
    <col min="4613" max="4613" width="11.5703125" style="65" customWidth="1"/>
    <col min="4614" max="4614" width="16.85546875" style="65" customWidth="1"/>
    <col min="4615" max="4616" width="0" style="65" hidden="1" customWidth="1"/>
    <col min="4617" max="4617" width="30.5703125" style="65" customWidth="1"/>
    <col min="4618" max="4618" width="10.5703125" style="65" customWidth="1"/>
    <col min="4619" max="4862" width="8.7109375" style="65"/>
    <col min="4863" max="4863" width="5.85546875" style="65" customWidth="1"/>
    <col min="4864" max="4864" width="14.85546875" style="65" customWidth="1"/>
    <col min="4865" max="4865" width="21.7109375" style="65" customWidth="1"/>
    <col min="4866" max="4866" width="8.7109375" style="65" customWidth="1"/>
    <col min="4867" max="4867" width="13.42578125" style="65" customWidth="1"/>
    <col min="4868" max="4868" width="12.140625" style="65" customWidth="1"/>
    <col min="4869" max="4869" width="11.5703125" style="65" customWidth="1"/>
    <col min="4870" max="4870" width="16.85546875" style="65" customWidth="1"/>
    <col min="4871" max="4872" width="0" style="65" hidden="1" customWidth="1"/>
    <col min="4873" max="4873" width="30.5703125" style="65" customWidth="1"/>
    <col min="4874" max="4874" width="10.5703125" style="65" customWidth="1"/>
    <col min="4875" max="5118" width="8.7109375" style="65"/>
    <col min="5119" max="5119" width="5.85546875" style="65" customWidth="1"/>
    <col min="5120" max="5120" width="14.85546875" style="65" customWidth="1"/>
    <col min="5121" max="5121" width="21.7109375" style="65" customWidth="1"/>
    <col min="5122" max="5122" width="8.7109375" style="65" customWidth="1"/>
    <col min="5123" max="5123" width="13.42578125" style="65" customWidth="1"/>
    <col min="5124" max="5124" width="12.140625" style="65" customWidth="1"/>
    <col min="5125" max="5125" width="11.5703125" style="65" customWidth="1"/>
    <col min="5126" max="5126" width="16.85546875" style="65" customWidth="1"/>
    <col min="5127" max="5128" width="0" style="65" hidden="1" customWidth="1"/>
    <col min="5129" max="5129" width="30.5703125" style="65" customWidth="1"/>
    <col min="5130" max="5130" width="10.5703125" style="65" customWidth="1"/>
    <col min="5131" max="5374" width="8.7109375" style="65"/>
    <col min="5375" max="5375" width="5.85546875" style="65" customWidth="1"/>
    <col min="5376" max="5376" width="14.85546875" style="65" customWidth="1"/>
    <col min="5377" max="5377" width="21.7109375" style="65" customWidth="1"/>
    <col min="5378" max="5378" width="8.7109375" style="65" customWidth="1"/>
    <col min="5379" max="5379" width="13.42578125" style="65" customWidth="1"/>
    <col min="5380" max="5380" width="12.140625" style="65" customWidth="1"/>
    <col min="5381" max="5381" width="11.5703125" style="65" customWidth="1"/>
    <col min="5382" max="5382" width="16.85546875" style="65" customWidth="1"/>
    <col min="5383" max="5384" width="0" style="65" hidden="1" customWidth="1"/>
    <col min="5385" max="5385" width="30.5703125" style="65" customWidth="1"/>
    <col min="5386" max="5386" width="10.5703125" style="65" customWidth="1"/>
    <col min="5387" max="5630" width="8.7109375" style="65"/>
    <col min="5631" max="5631" width="5.85546875" style="65" customWidth="1"/>
    <col min="5632" max="5632" width="14.85546875" style="65" customWidth="1"/>
    <col min="5633" max="5633" width="21.7109375" style="65" customWidth="1"/>
    <col min="5634" max="5634" width="8.7109375" style="65" customWidth="1"/>
    <col min="5635" max="5635" width="13.42578125" style="65" customWidth="1"/>
    <col min="5636" max="5636" width="12.140625" style="65" customWidth="1"/>
    <col min="5637" max="5637" width="11.5703125" style="65" customWidth="1"/>
    <col min="5638" max="5638" width="16.85546875" style="65" customWidth="1"/>
    <col min="5639" max="5640" width="0" style="65" hidden="1" customWidth="1"/>
    <col min="5641" max="5641" width="30.5703125" style="65" customWidth="1"/>
    <col min="5642" max="5642" width="10.5703125" style="65" customWidth="1"/>
    <col min="5643" max="5886" width="8.7109375" style="65"/>
    <col min="5887" max="5887" width="5.85546875" style="65" customWidth="1"/>
    <col min="5888" max="5888" width="14.85546875" style="65" customWidth="1"/>
    <col min="5889" max="5889" width="21.7109375" style="65" customWidth="1"/>
    <col min="5890" max="5890" width="8.7109375" style="65" customWidth="1"/>
    <col min="5891" max="5891" width="13.42578125" style="65" customWidth="1"/>
    <col min="5892" max="5892" width="12.140625" style="65" customWidth="1"/>
    <col min="5893" max="5893" width="11.5703125" style="65" customWidth="1"/>
    <col min="5894" max="5894" width="16.85546875" style="65" customWidth="1"/>
    <col min="5895" max="5896" width="0" style="65" hidden="1" customWidth="1"/>
    <col min="5897" max="5897" width="30.5703125" style="65" customWidth="1"/>
    <col min="5898" max="5898" width="10.5703125" style="65" customWidth="1"/>
    <col min="5899" max="6142" width="8.7109375" style="65"/>
    <col min="6143" max="6143" width="5.85546875" style="65" customWidth="1"/>
    <col min="6144" max="6144" width="14.85546875" style="65" customWidth="1"/>
    <col min="6145" max="6145" width="21.7109375" style="65" customWidth="1"/>
    <col min="6146" max="6146" width="8.7109375" style="65" customWidth="1"/>
    <col min="6147" max="6147" width="13.42578125" style="65" customWidth="1"/>
    <col min="6148" max="6148" width="12.140625" style="65" customWidth="1"/>
    <col min="6149" max="6149" width="11.5703125" style="65" customWidth="1"/>
    <col min="6150" max="6150" width="16.85546875" style="65" customWidth="1"/>
    <col min="6151" max="6152" width="0" style="65" hidden="1" customWidth="1"/>
    <col min="6153" max="6153" width="30.5703125" style="65" customWidth="1"/>
    <col min="6154" max="6154" width="10.5703125" style="65" customWidth="1"/>
    <col min="6155" max="6398" width="8.7109375" style="65"/>
    <col min="6399" max="6399" width="5.85546875" style="65" customWidth="1"/>
    <col min="6400" max="6400" width="14.85546875" style="65" customWidth="1"/>
    <col min="6401" max="6401" width="21.7109375" style="65" customWidth="1"/>
    <col min="6402" max="6402" width="8.7109375" style="65" customWidth="1"/>
    <col min="6403" max="6403" width="13.42578125" style="65" customWidth="1"/>
    <col min="6404" max="6404" width="12.140625" style="65" customWidth="1"/>
    <col min="6405" max="6405" width="11.5703125" style="65" customWidth="1"/>
    <col min="6406" max="6406" width="16.85546875" style="65" customWidth="1"/>
    <col min="6407" max="6408" width="0" style="65" hidden="1" customWidth="1"/>
    <col min="6409" max="6409" width="30.5703125" style="65" customWidth="1"/>
    <col min="6410" max="6410" width="10.5703125" style="65" customWidth="1"/>
    <col min="6411" max="6654" width="8.7109375" style="65"/>
    <col min="6655" max="6655" width="5.85546875" style="65" customWidth="1"/>
    <col min="6656" max="6656" width="14.85546875" style="65" customWidth="1"/>
    <col min="6657" max="6657" width="21.7109375" style="65" customWidth="1"/>
    <col min="6658" max="6658" width="8.7109375" style="65" customWidth="1"/>
    <col min="6659" max="6659" width="13.42578125" style="65" customWidth="1"/>
    <col min="6660" max="6660" width="12.140625" style="65" customWidth="1"/>
    <col min="6661" max="6661" width="11.5703125" style="65" customWidth="1"/>
    <col min="6662" max="6662" width="16.85546875" style="65" customWidth="1"/>
    <col min="6663" max="6664" width="0" style="65" hidden="1" customWidth="1"/>
    <col min="6665" max="6665" width="30.5703125" style="65" customWidth="1"/>
    <col min="6666" max="6666" width="10.5703125" style="65" customWidth="1"/>
    <col min="6667" max="6910" width="8.7109375" style="65"/>
    <col min="6911" max="6911" width="5.85546875" style="65" customWidth="1"/>
    <col min="6912" max="6912" width="14.85546875" style="65" customWidth="1"/>
    <col min="6913" max="6913" width="21.7109375" style="65" customWidth="1"/>
    <col min="6914" max="6914" width="8.7109375" style="65" customWidth="1"/>
    <col min="6915" max="6915" width="13.42578125" style="65" customWidth="1"/>
    <col min="6916" max="6916" width="12.140625" style="65" customWidth="1"/>
    <col min="6917" max="6917" width="11.5703125" style="65" customWidth="1"/>
    <col min="6918" max="6918" width="16.85546875" style="65" customWidth="1"/>
    <col min="6919" max="6920" width="0" style="65" hidden="1" customWidth="1"/>
    <col min="6921" max="6921" width="30.5703125" style="65" customWidth="1"/>
    <col min="6922" max="6922" width="10.5703125" style="65" customWidth="1"/>
    <col min="6923" max="7166" width="8.7109375" style="65"/>
    <col min="7167" max="7167" width="5.85546875" style="65" customWidth="1"/>
    <col min="7168" max="7168" width="14.85546875" style="65" customWidth="1"/>
    <col min="7169" max="7169" width="21.7109375" style="65" customWidth="1"/>
    <col min="7170" max="7170" width="8.7109375" style="65" customWidth="1"/>
    <col min="7171" max="7171" width="13.42578125" style="65" customWidth="1"/>
    <col min="7172" max="7172" width="12.140625" style="65" customWidth="1"/>
    <col min="7173" max="7173" width="11.5703125" style="65" customWidth="1"/>
    <col min="7174" max="7174" width="16.85546875" style="65" customWidth="1"/>
    <col min="7175" max="7176" width="0" style="65" hidden="1" customWidth="1"/>
    <col min="7177" max="7177" width="30.5703125" style="65" customWidth="1"/>
    <col min="7178" max="7178" width="10.5703125" style="65" customWidth="1"/>
    <col min="7179" max="7422" width="8.7109375" style="65"/>
    <col min="7423" max="7423" width="5.85546875" style="65" customWidth="1"/>
    <col min="7424" max="7424" width="14.85546875" style="65" customWidth="1"/>
    <col min="7425" max="7425" width="21.7109375" style="65" customWidth="1"/>
    <col min="7426" max="7426" width="8.7109375" style="65" customWidth="1"/>
    <col min="7427" max="7427" width="13.42578125" style="65" customWidth="1"/>
    <col min="7428" max="7428" width="12.140625" style="65" customWidth="1"/>
    <col min="7429" max="7429" width="11.5703125" style="65" customWidth="1"/>
    <col min="7430" max="7430" width="16.85546875" style="65" customWidth="1"/>
    <col min="7431" max="7432" width="0" style="65" hidden="1" customWidth="1"/>
    <col min="7433" max="7433" width="30.5703125" style="65" customWidth="1"/>
    <col min="7434" max="7434" width="10.5703125" style="65" customWidth="1"/>
    <col min="7435" max="7678" width="8.7109375" style="65"/>
    <col min="7679" max="7679" width="5.85546875" style="65" customWidth="1"/>
    <col min="7680" max="7680" width="14.85546875" style="65" customWidth="1"/>
    <col min="7681" max="7681" width="21.7109375" style="65" customWidth="1"/>
    <col min="7682" max="7682" width="8.7109375" style="65" customWidth="1"/>
    <col min="7683" max="7683" width="13.42578125" style="65" customWidth="1"/>
    <col min="7684" max="7684" width="12.140625" style="65" customWidth="1"/>
    <col min="7685" max="7685" width="11.5703125" style="65" customWidth="1"/>
    <col min="7686" max="7686" width="16.85546875" style="65" customWidth="1"/>
    <col min="7687" max="7688" width="0" style="65" hidden="1" customWidth="1"/>
    <col min="7689" max="7689" width="30.5703125" style="65" customWidth="1"/>
    <col min="7690" max="7690" width="10.5703125" style="65" customWidth="1"/>
    <col min="7691" max="7934" width="8.7109375" style="65"/>
    <col min="7935" max="7935" width="5.85546875" style="65" customWidth="1"/>
    <col min="7936" max="7936" width="14.85546875" style="65" customWidth="1"/>
    <col min="7937" max="7937" width="21.7109375" style="65" customWidth="1"/>
    <col min="7938" max="7938" width="8.7109375" style="65" customWidth="1"/>
    <col min="7939" max="7939" width="13.42578125" style="65" customWidth="1"/>
    <col min="7940" max="7940" width="12.140625" style="65" customWidth="1"/>
    <col min="7941" max="7941" width="11.5703125" style="65" customWidth="1"/>
    <col min="7942" max="7942" width="16.85546875" style="65" customWidth="1"/>
    <col min="7943" max="7944" width="0" style="65" hidden="1" customWidth="1"/>
    <col min="7945" max="7945" width="30.5703125" style="65" customWidth="1"/>
    <col min="7946" max="7946" width="10.5703125" style="65" customWidth="1"/>
    <col min="7947" max="8190" width="8.7109375" style="65"/>
    <col min="8191" max="8191" width="5.85546875" style="65" customWidth="1"/>
    <col min="8192" max="8192" width="14.85546875" style="65" customWidth="1"/>
    <col min="8193" max="8193" width="21.7109375" style="65" customWidth="1"/>
    <col min="8194" max="8194" width="8.7109375" style="65" customWidth="1"/>
    <col min="8195" max="8195" width="13.42578125" style="65" customWidth="1"/>
    <col min="8196" max="8196" width="12.140625" style="65" customWidth="1"/>
    <col min="8197" max="8197" width="11.5703125" style="65" customWidth="1"/>
    <col min="8198" max="8198" width="16.85546875" style="65" customWidth="1"/>
    <col min="8199" max="8200" width="0" style="65" hidden="1" customWidth="1"/>
    <col min="8201" max="8201" width="30.5703125" style="65" customWidth="1"/>
    <col min="8202" max="8202" width="10.5703125" style="65" customWidth="1"/>
    <col min="8203" max="8446" width="8.7109375" style="65"/>
    <col min="8447" max="8447" width="5.85546875" style="65" customWidth="1"/>
    <col min="8448" max="8448" width="14.85546875" style="65" customWidth="1"/>
    <col min="8449" max="8449" width="21.7109375" style="65" customWidth="1"/>
    <col min="8450" max="8450" width="8.7109375" style="65" customWidth="1"/>
    <col min="8451" max="8451" width="13.42578125" style="65" customWidth="1"/>
    <col min="8452" max="8452" width="12.140625" style="65" customWidth="1"/>
    <col min="8453" max="8453" width="11.5703125" style="65" customWidth="1"/>
    <col min="8454" max="8454" width="16.85546875" style="65" customWidth="1"/>
    <col min="8455" max="8456" width="0" style="65" hidden="1" customWidth="1"/>
    <col min="8457" max="8457" width="30.5703125" style="65" customWidth="1"/>
    <col min="8458" max="8458" width="10.5703125" style="65" customWidth="1"/>
    <col min="8459" max="8702" width="8.7109375" style="65"/>
    <col min="8703" max="8703" width="5.85546875" style="65" customWidth="1"/>
    <col min="8704" max="8704" width="14.85546875" style="65" customWidth="1"/>
    <col min="8705" max="8705" width="21.7109375" style="65" customWidth="1"/>
    <col min="8706" max="8706" width="8.7109375" style="65" customWidth="1"/>
    <col min="8707" max="8707" width="13.42578125" style="65" customWidth="1"/>
    <col min="8708" max="8708" width="12.140625" style="65" customWidth="1"/>
    <col min="8709" max="8709" width="11.5703125" style="65" customWidth="1"/>
    <col min="8710" max="8710" width="16.85546875" style="65" customWidth="1"/>
    <col min="8711" max="8712" width="0" style="65" hidden="1" customWidth="1"/>
    <col min="8713" max="8713" width="30.5703125" style="65" customWidth="1"/>
    <col min="8714" max="8714" width="10.5703125" style="65" customWidth="1"/>
    <col min="8715" max="8958" width="8.7109375" style="65"/>
    <col min="8959" max="8959" width="5.85546875" style="65" customWidth="1"/>
    <col min="8960" max="8960" width="14.85546875" style="65" customWidth="1"/>
    <col min="8961" max="8961" width="21.7109375" style="65" customWidth="1"/>
    <col min="8962" max="8962" width="8.7109375" style="65" customWidth="1"/>
    <col min="8963" max="8963" width="13.42578125" style="65" customWidth="1"/>
    <col min="8964" max="8964" width="12.140625" style="65" customWidth="1"/>
    <col min="8965" max="8965" width="11.5703125" style="65" customWidth="1"/>
    <col min="8966" max="8966" width="16.85546875" style="65" customWidth="1"/>
    <col min="8967" max="8968" width="0" style="65" hidden="1" customWidth="1"/>
    <col min="8969" max="8969" width="30.5703125" style="65" customWidth="1"/>
    <col min="8970" max="8970" width="10.5703125" style="65" customWidth="1"/>
    <col min="8971" max="9214" width="8.7109375" style="65"/>
    <col min="9215" max="9215" width="5.85546875" style="65" customWidth="1"/>
    <col min="9216" max="9216" width="14.85546875" style="65" customWidth="1"/>
    <col min="9217" max="9217" width="21.7109375" style="65" customWidth="1"/>
    <col min="9218" max="9218" width="8.7109375" style="65" customWidth="1"/>
    <col min="9219" max="9219" width="13.42578125" style="65" customWidth="1"/>
    <col min="9220" max="9220" width="12.140625" style="65" customWidth="1"/>
    <col min="9221" max="9221" width="11.5703125" style="65" customWidth="1"/>
    <col min="9222" max="9222" width="16.85546875" style="65" customWidth="1"/>
    <col min="9223" max="9224" width="0" style="65" hidden="1" customWidth="1"/>
    <col min="9225" max="9225" width="30.5703125" style="65" customWidth="1"/>
    <col min="9226" max="9226" width="10.5703125" style="65" customWidth="1"/>
    <col min="9227" max="9470" width="8.7109375" style="65"/>
    <col min="9471" max="9471" width="5.85546875" style="65" customWidth="1"/>
    <col min="9472" max="9472" width="14.85546875" style="65" customWidth="1"/>
    <col min="9473" max="9473" width="21.7109375" style="65" customWidth="1"/>
    <col min="9474" max="9474" width="8.7109375" style="65" customWidth="1"/>
    <col min="9475" max="9475" width="13.42578125" style="65" customWidth="1"/>
    <col min="9476" max="9476" width="12.140625" style="65" customWidth="1"/>
    <col min="9477" max="9477" width="11.5703125" style="65" customWidth="1"/>
    <col min="9478" max="9478" width="16.85546875" style="65" customWidth="1"/>
    <col min="9479" max="9480" width="0" style="65" hidden="1" customWidth="1"/>
    <col min="9481" max="9481" width="30.5703125" style="65" customWidth="1"/>
    <col min="9482" max="9482" width="10.5703125" style="65" customWidth="1"/>
    <col min="9483" max="9726" width="8.7109375" style="65"/>
    <col min="9727" max="9727" width="5.85546875" style="65" customWidth="1"/>
    <col min="9728" max="9728" width="14.85546875" style="65" customWidth="1"/>
    <col min="9729" max="9729" width="21.7109375" style="65" customWidth="1"/>
    <col min="9730" max="9730" width="8.7109375" style="65" customWidth="1"/>
    <col min="9731" max="9731" width="13.42578125" style="65" customWidth="1"/>
    <col min="9732" max="9732" width="12.140625" style="65" customWidth="1"/>
    <col min="9733" max="9733" width="11.5703125" style="65" customWidth="1"/>
    <col min="9734" max="9734" width="16.85546875" style="65" customWidth="1"/>
    <col min="9735" max="9736" width="0" style="65" hidden="1" customWidth="1"/>
    <col min="9737" max="9737" width="30.5703125" style="65" customWidth="1"/>
    <col min="9738" max="9738" width="10.5703125" style="65" customWidth="1"/>
    <col min="9739" max="9982" width="8.7109375" style="65"/>
    <col min="9983" max="9983" width="5.85546875" style="65" customWidth="1"/>
    <col min="9984" max="9984" width="14.85546875" style="65" customWidth="1"/>
    <col min="9985" max="9985" width="21.7109375" style="65" customWidth="1"/>
    <col min="9986" max="9986" width="8.7109375" style="65" customWidth="1"/>
    <col min="9987" max="9987" width="13.42578125" style="65" customWidth="1"/>
    <col min="9988" max="9988" width="12.140625" style="65" customWidth="1"/>
    <col min="9989" max="9989" width="11.5703125" style="65" customWidth="1"/>
    <col min="9990" max="9990" width="16.85546875" style="65" customWidth="1"/>
    <col min="9991" max="9992" width="0" style="65" hidden="1" customWidth="1"/>
    <col min="9993" max="9993" width="30.5703125" style="65" customWidth="1"/>
    <col min="9994" max="9994" width="10.5703125" style="65" customWidth="1"/>
    <col min="9995" max="10238" width="8.7109375" style="65"/>
    <col min="10239" max="10239" width="5.85546875" style="65" customWidth="1"/>
    <col min="10240" max="10240" width="14.85546875" style="65" customWidth="1"/>
    <col min="10241" max="10241" width="21.7109375" style="65" customWidth="1"/>
    <col min="10242" max="10242" width="8.7109375" style="65" customWidth="1"/>
    <col min="10243" max="10243" width="13.42578125" style="65" customWidth="1"/>
    <col min="10244" max="10244" width="12.140625" style="65" customWidth="1"/>
    <col min="10245" max="10245" width="11.5703125" style="65" customWidth="1"/>
    <col min="10246" max="10246" width="16.85546875" style="65" customWidth="1"/>
    <col min="10247" max="10248" width="0" style="65" hidden="1" customWidth="1"/>
    <col min="10249" max="10249" width="30.5703125" style="65" customWidth="1"/>
    <col min="10250" max="10250" width="10.5703125" style="65" customWidth="1"/>
    <col min="10251" max="10494" width="8.7109375" style="65"/>
    <col min="10495" max="10495" width="5.85546875" style="65" customWidth="1"/>
    <col min="10496" max="10496" width="14.85546875" style="65" customWidth="1"/>
    <col min="10497" max="10497" width="21.7109375" style="65" customWidth="1"/>
    <col min="10498" max="10498" width="8.7109375" style="65" customWidth="1"/>
    <col min="10499" max="10499" width="13.42578125" style="65" customWidth="1"/>
    <col min="10500" max="10500" width="12.140625" style="65" customWidth="1"/>
    <col min="10501" max="10501" width="11.5703125" style="65" customWidth="1"/>
    <col min="10502" max="10502" width="16.85546875" style="65" customWidth="1"/>
    <col min="10503" max="10504" width="0" style="65" hidden="1" customWidth="1"/>
    <col min="10505" max="10505" width="30.5703125" style="65" customWidth="1"/>
    <col min="10506" max="10506" width="10.5703125" style="65" customWidth="1"/>
    <col min="10507" max="10750" width="8.7109375" style="65"/>
    <col min="10751" max="10751" width="5.85546875" style="65" customWidth="1"/>
    <col min="10752" max="10752" width="14.85546875" style="65" customWidth="1"/>
    <col min="10753" max="10753" width="21.7109375" style="65" customWidth="1"/>
    <col min="10754" max="10754" width="8.7109375" style="65" customWidth="1"/>
    <col min="10755" max="10755" width="13.42578125" style="65" customWidth="1"/>
    <col min="10756" max="10756" width="12.140625" style="65" customWidth="1"/>
    <col min="10757" max="10757" width="11.5703125" style="65" customWidth="1"/>
    <col min="10758" max="10758" width="16.85546875" style="65" customWidth="1"/>
    <col min="10759" max="10760" width="0" style="65" hidden="1" customWidth="1"/>
    <col min="10761" max="10761" width="30.5703125" style="65" customWidth="1"/>
    <col min="10762" max="10762" width="10.5703125" style="65" customWidth="1"/>
    <col min="10763" max="11006" width="8.7109375" style="65"/>
    <col min="11007" max="11007" width="5.85546875" style="65" customWidth="1"/>
    <col min="11008" max="11008" width="14.85546875" style="65" customWidth="1"/>
    <col min="11009" max="11009" width="21.7109375" style="65" customWidth="1"/>
    <col min="11010" max="11010" width="8.7109375" style="65" customWidth="1"/>
    <col min="11011" max="11011" width="13.42578125" style="65" customWidth="1"/>
    <col min="11012" max="11012" width="12.140625" style="65" customWidth="1"/>
    <col min="11013" max="11013" width="11.5703125" style="65" customWidth="1"/>
    <col min="11014" max="11014" width="16.85546875" style="65" customWidth="1"/>
    <col min="11015" max="11016" width="0" style="65" hidden="1" customWidth="1"/>
    <col min="11017" max="11017" width="30.5703125" style="65" customWidth="1"/>
    <col min="11018" max="11018" width="10.5703125" style="65" customWidth="1"/>
    <col min="11019" max="11262" width="8.7109375" style="65"/>
    <col min="11263" max="11263" width="5.85546875" style="65" customWidth="1"/>
    <col min="11264" max="11264" width="14.85546875" style="65" customWidth="1"/>
    <col min="11265" max="11265" width="21.7109375" style="65" customWidth="1"/>
    <col min="11266" max="11266" width="8.7109375" style="65" customWidth="1"/>
    <col min="11267" max="11267" width="13.42578125" style="65" customWidth="1"/>
    <col min="11268" max="11268" width="12.140625" style="65" customWidth="1"/>
    <col min="11269" max="11269" width="11.5703125" style="65" customWidth="1"/>
    <col min="11270" max="11270" width="16.85546875" style="65" customWidth="1"/>
    <col min="11271" max="11272" width="0" style="65" hidden="1" customWidth="1"/>
    <col min="11273" max="11273" width="30.5703125" style="65" customWidth="1"/>
    <col min="11274" max="11274" width="10.5703125" style="65" customWidth="1"/>
    <col min="11275" max="11518" width="8.7109375" style="65"/>
    <col min="11519" max="11519" width="5.85546875" style="65" customWidth="1"/>
    <col min="11520" max="11520" width="14.85546875" style="65" customWidth="1"/>
    <col min="11521" max="11521" width="21.7109375" style="65" customWidth="1"/>
    <col min="11522" max="11522" width="8.7109375" style="65" customWidth="1"/>
    <col min="11523" max="11523" width="13.42578125" style="65" customWidth="1"/>
    <col min="11524" max="11524" width="12.140625" style="65" customWidth="1"/>
    <col min="11525" max="11525" width="11.5703125" style="65" customWidth="1"/>
    <col min="11526" max="11526" width="16.85546875" style="65" customWidth="1"/>
    <col min="11527" max="11528" width="0" style="65" hidden="1" customWidth="1"/>
    <col min="11529" max="11529" width="30.5703125" style="65" customWidth="1"/>
    <col min="11530" max="11530" width="10.5703125" style="65" customWidth="1"/>
    <col min="11531" max="11774" width="8.7109375" style="65"/>
    <col min="11775" max="11775" width="5.85546875" style="65" customWidth="1"/>
    <col min="11776" max="11776" width="14.85546875" style="65" customWidth="1"/>
    <col min="11777" max="11777" width="21.7109375" style="65" customWidth="1"/>
    <col min="11778" max="11778" width="8.7109375" style="65" customWidth="1"/>
    <col min="11779" max="11779" width="13.42578125" style="65" customWidth="1"/>
    <col min="11780" max="11780" width="12.140625" style="65" customWidth="1"/>
    <col min="11781" max="11781" width="11.5703125" style="65" customWidth="1"/>
    <col min="11782" max="11782" width="16.85546875" style="65" customWidth="1"/>
    <col min="11783" max="11784" width="0" style="65" hidden="1" customWidth="1"/>
    <col min="11785" max="11785" width="30.5703125" style="65" customWidth="1"/>
    <col min="11786" max="11786" width="10.5703125" style="65" customWidth="1"/>
    <col min="11787" max="12030" width="8.7109375" style="65"/>
    <col min="12031" max="12031" width="5.85546875" style="65" customWidth="1"/>
    <col min="12032" max="12032" width="14.85546875" style="65" customWidth="1"/>
    <col min="12033" max="12033" width="21.7109375" style="65" customWidth="1"/>
    <col min="12034" max="12034" width="8.7109375" style="65" customWidth="1"/>
    <col min="12035" max="12035" width="13.42578125" style="65" customWidth="1"/>
    <col min="12036" max="12036" width="12.140625" style="65" customWidth="1"/>
    <col min="12037" max="12037" width="11.5703125" style="65" customWidth="1"/>
    <col min="12038" max="12038" width="16.85546875" style="65" customWidth="1"/>
    <col min="12039" max="12040" width="0" style="65" hidden="1" customWidth="1"/>
    <col min="12041" max="12041" width="30.5703125" style="65" customWidth="1"/>
    <col min="12042" max="12042" width="10.5703125" style="65" customWidth="1"/>
    <col min="12043" max="12286" width="8.7109375" style="65"/>
    <col min="12287" max="12287" width="5.85546875" style="65" customWidth="1"/>
    <col min="12288" max="12288" width="14.85546875" style="65" customWidth="1"/>
    <col min="12289" max="12289" width="21.7109375" style="65" customWidth="1"/>
    <col min="12290" max="12290" width="8.7109375" style="65" customWidth="1"/>
    <col min="12291" max="12291" width="13.42578125" style="65" customWidth="1"/>
    <col min="12292" max="12292" width="12.140625" style="65" customWidth="1"/>
    <col min="12293" max="12293" width="11.5703125" style="65" customWidth="1"/>
    <col min="12294" max="12294" width="16.85546875" style="65" customWidth="1"/>
    <col min="12295" max="12296" width="0" style="65" hidden="1" customWidth="1"/>
    <col min="12297" max="12297" width="30.5703125" style="65" customWidth="1"/>
    <col min="12298" max="12298" width="10.5703125" style="65" customWidth="1"/>
    <col min="12299" max="12542" width="8.7109375" style="65"/>
    <col min="12543" max="12543" width="5.85546875" style="65" customWidth="1"/>
    <col min="12544" max="12544" width="14.85546875" style="65" customWidth="1"/>
    <col min="12545" max="12545" width="21.7109375" style="65" customWidth="1"/>
    <col min="12546" max="12546" width="8.7109375" style="65" customWidth="1"/>
    <col min="12547" max="12547" width="13.42578125" style="65" customWidth="1"/>
    <col min="12548" max="12548" width="12.140625" style="65" customWidth="1"/>
    <col min="12549" max="12549" width="11.5703125" style="65" customWidth="1"/>
    <col min="12550" max="12550" width="16.85546875" style="65" customWidth="1"/>
    <col min="12551" max="12552" width="0" style="65" hidden="1" customWidth="1"/>
    <col min="12553" max="12553" width="30.5703125" style="65" customWidth="1"/>
    <col min="12554" max="12554" width="10.5703125" style="65" customWidth="1"/>
    <col min="12555" max="12798" width="8.7109375" style="65"/>
    <col min="12799" max="12799" width="5.85546875" style="65" customWidth="1"/>
    <col min="12800" max="12800" width="14.85546875" style="65" customWidth="1"/>
    <col min="12801" max="12801" width="21.7109375" style="65" customWidth="1"/>
    <col min="12802" max="12802" width="8.7109375" style="65" customWidth="1"/>
    <col min="12803" max="12803" width="13.42578125" style="65" customWidth="1"/>
    <col min="12804" max="12804" width="12.140625" style="65" customWidth="1"/>
    <col min="12805" max="12805" width="11.5703125" style="65" customWidth="1"/>
    <col min="12806" max="12806" width="16.85546875" style="65" customWidth="1"/>
    <col min="12807" max="12808" width="0" style="65" hidden="1" customWidth="1"/>
    <col min="12809" max="12809" width="30.5703125" style="65" customWidth="1"/>
    <col min="12810" max="12810" width="10.5703125" style="65" customWidth="1"/>
    <col min="12811" max="13054" width="8.7109375" style="65"/>
    <col min="13055" max="13055" width="5.85546875" style="65" customWidth="1"/>
    <col min="13056" max="13056" width="14.85546875" style="65" customWidth="1"/>
    <col min="13057" max="13057" width="21.7109375" style="65" customWidth="1"/>
    <col min="13058" max="13058" width="8.7109375" style="65" customWidth="1"/>
    <col min="13059" max="13059" width="13.42578125" style="65" customWidth="1"/>
    <col min="13060" max="13060" width="12.140625" style="65" customWidth="1"/>
    <col min="13061" max="13061" width="11.5703125" style="65" customWidth="1"/>
    <col min="13062" max="13062" width="16.85546875" style="65" customWidth="1"/>
    <col min="13063" max="13064" width="0" style="65" hidden="1" customWidth="1"/>
    <col min="13065" max="13065" width="30.5703125" style="65" customWidth="1"/>
    <col min="13066" max="13066" width="10.5703125" style="65" customWidth="1"/>
    <col min="13067" max="13310" width="8.7109375" style="65"/>
    <col min="13311" max="13311" width="5.85546875" style="65" customWidth="1"/>
    <col min="13312" max="13312" width="14.85546875" style="65" customWidth="1"/>
    <col min="13313" max="13313" width="21.7109375" style="65" customWidth="1"/>
    <col min="13314" max="13314" width="8.7109375" style="65" customWidth="1"/>
    <col min="13315" max="13315" width="13.42578125" style="65" customWidth="1"/>
    <col min="13316" max="13316" width="12.140625" style="65" customWidth="1"/>
    <col min="13317" max="13317" width="11.5703125" style="65" customWidth="1"/>
    <col min="13318" max="13318" width="16.85546875" style="65" customWidth="1"/>
    <col min="13319" max="13320" width="0" style="65" hidden="1" customWidth="1"/>
    <col min="13321" max="13321" width="30.5703125" style="65" customWidth="1"/>
    <col min="13322" max="13322" width="10.5703125" style="65" customWidth="1"/>
    <col min="13323" max="13566" width="8.7109375" style="65"/>
    <col min="13567" max="13567" width="5.85546875" style="65" customWidth="1"/>
    <col min="13568" max="13568" width="14.85546875" style="65" customWidth="1"/>
    <col min="13569" max="13569" width="21.7109375" style="65" customWidth="1"/>
    <col min="13570" max="13570" width="8.7109375" style="65" customWidth="1"/>
    <col min="13571" max="13571" width="13.42578125" style="65" customWidth="1"/>
    <col min="13572" max="13572" width="12.140625" style="65" customWidth="1"/>
    <col min="13573" max="13573" width="11.5703125" style="65" customWidth="1"/>
    <col min="13574" max="13574" width="16.85546875" style="65" customWidth="1"/>
    <col min="13575" max="13576" width="0" style="65" hidden="1" customWidth="1"/>
    <col min="13577" max="13577" width="30.5703125" style="65" customWidth="1"/>
    <col min="13578" max="13578" width="10.5703125" style="65" customWidth="1"/>
    <col min="13579" max="13822" width="8.7109375" style="65"/>
    <col min="13823" max="13823" width="5.85546875" style="65" customWidth="1"/>
    <col min="13824" max="13824" width="14.85546875" style="65" customWidth="1"/>
    <col min="13825" max="13825" width="21.7109375" style="65" customWidth="1"/>
    <col min="13826" max="13826" width="8.7109375" style="65" customWidth="1"/>
    <col min="13827" max="13827" width="13.42578125" style="65" customWidth="1"/>
    <col min="13828" max="13828" width="12.140625" style="65" customWidth="1"/>
    <col min="13829" max="13829" width="11.5703125" style="65" customWidth="1"/>
    <col min="13830" max="13830" width="16.85546875" style="65" customWidth="1"/>
    <col min="13831" max="13832" width="0" style="65" hidden="1" customWidth="1"/>
    <col min="13833" max="13833" width="30.5703125" style="65" customWidth="1"/>
    <col min="13834" max="13834" width="10.5703125" style="65" customWidth="1"/>
    <col min="13835" max="14078" width="8.7109375" style="65"/>
    <col min="14079" max="14079" width="5.85546875" style="65" customWidth="1"/>
    <col min="14080" max="14080" width="14.85546875" style="65" customWidth="1"/>
    <col min="14081" max="14081" width="21.7109375" style="65" customWidth="1"/>
    <col min="14082" max="14082" width="8.7109375" style="65" customWidth="1"/>
    <col min="14083" max="14083" width="13.42578125" style="65" customWidth="1"/>
    <col min="14084" max="14084" width="12.140625" style="65" customWidth="1"/>
    <col min="14085" max="14085" width="11.5703125" style="65" customWidth="1"/>
    <col min="14086" max="14086" width="16.85546875" style="65" customWidth="1"/>
    <col min="14087" max="14088" width="0" style="65" hidden="1" customWidth="1"/>
    <col min="14089" max="14089" width="30.5703125" style="65" customWidth="1"/>
    <col min="14090" max="14090" width="10.5703125" style="65" customWidth="1"/>
    <col min="14091" max="14334" width="8.7109375" style="65"/>
    <col min="14335" max="14335" width="5.85546875" style="65" customWidth="1"/>
    <col min="14336" max="14336" width="14.85546875" style="65" customWidth="1"/>
    <col min="14337" max="14337" width="21.7109375" style="65" customWidth="1"/>
    <col min="14338" max="14338" width="8.7109375" style="65" customWidth="1"/>
    <col min="14339" max="14339" width="13.42578125" style="65" customWidth="1"/>
    <col min="14340" max="14340" width="12.140625" style="65" customWidth="1"/>
    <col min="14341" max="14341" width="11.5703125" style="65" customWidth="1"/>
    <col min="14342" max="14342" width="16.85546875" style="65" customWidth="1"/>
    <col min="14343" max="14344" width="0" style="65" hidden="1" customWidth="1"/>
    <col min="14345" max="14345" width="30.5703125" style="65" customWidth="1"/>
    <col min="14346" max="14346" width="10.5703125" style="65" customWidth="1"/>
    <col min="14347" max="14590" width="8.7109375" style="65"/>
    <col min="14591" max="14591" width="5.85546875" style="65" customWidth="1"/>
    <col min="14592" max="14592" width="14.85546875" style="65" customWidth="1"/>
    <col min="14593" max="14593" width="21.7109375" style="65" customWidth="1"/>
    <col min="14594" max="14594" width="8.7109375" style="65" customWidth="1"/>
    <col min="14595" max="14595" width="13.42578125" style="65" customWidth="1"/>
    <col min="14596" max="14596" width="12.140625" style="65" customWidth="1"/>
    <col min="14597" max="14597" width="11.5703125" style="65" customWidth="1"/>
    <col min="14598" max="14598" width="16.85546875" style="65" customWidth="1"/>
    <col min="14599" max="14600" width="0" style="65" hidden="1" customWidth="1"/>
    <col min="14601" max="14601" width="30.5703125" style="65" customWidth="1"/>
    <col min="14602" max="14602" width="10.5703125" style="65" customWidth="1"/>
    <col min="14603" max="14846" width="8.7109375" style="65"/>
    <col min="14847" max="14847" width="5.85546875" style="65" customWidth="1"/>
    <col min="14848" max="14848" width="14.85546875" style="65" customWidth="1"/>
    <col min="14849" max="14849" width="21.7109375" style="65" customWidth="1"/>
    <col min="14850" max="14850" width="8.7109375" style="65" customWidth="1"/>
    <col min="14851" max="14851" width="13.42578125" style="65" customWidth="1"/>
    <col min="14852" max="14852" width="12.140625" style="65" customWidth="1"/>
    <col min="14853" max="14853" width="11.5703125" style="65" customWidth="1"/>
    <col min="14854" max="14854" width="16.85546875" style="65" customWidth="1"/>
    <col min="14855" max="14856" width="0" style="65" hidden="1" customWidth="1"/>
    <col min="14857" max="14857" width="30.5703125" style="65" customWidth="1"/>
    <col min="14858" max="14858" width="10.5703125" style="65" customWidth="1"/>
    <col min="14859" max="15102" width="8.7109375" style="65"/>
    <col min="15103" max="15103" width="5.85546875" style="65" customWidth="1"/>
    <col min="15104" max="15104" width="14.85546875" style="65" customWidth="1"/>
    <col min="15105" max="15105" width="21.7109375" style="65" customWidth="1"/>
    <col min="15106" max="15106" width="8.7109375" style="65" customWidth="1"/>
    <col min="15107" max="15107" width="13.42578125" style="65" customWidth="1"/>
    <col min="15108" max="15108" width="12.140625" style="65" customWidth="1"/>
    <col min="15109" max="15109" width="11.5703125" style="65" customWidth="1"/>
    <col min="15110" max="15110" width="16.85546875" style="65" customWidth="1"/>
    <col min="15111" max="15112" width="0" style="65" hidden="1" customWidth="1"/>
    <col min="15113" max="15113" width="30.5703125" style="65" customWidth="1"/>
    <col min="15114" max="15114" width="10.5703125" style="65" customWidth="1"/>
    <col min="15115" max="15358" width="8.7109375" style="65"/>
    <col min="15359" max="15359" width="5.85546875" style="65" customWidth="1"/>
    <col min="15360" max="15360" width="14.85546875" style="65" customWidth="1"/>
    <col min="15361" max="15361" width="21.7109375" style="65" customWidth="1"/>
    <col min="15362" max="15362" width="8.7109375" style="65" customWidth="1"/>
    <col min="15363" max="15363" width="13.42578125" style="65" customWidth="1"/>
    <col min="15364" max="15364" width="12.140625" style="65" customWidth="1"/>
    <col min="15365" max="15365" width="11.5703125" style="65" customWidth="1"/>
    <col min="15366" max="15366" width="16.85546875" style="65" customWidth="1"/>
    <col min="15367" max="15368" width="0" style="65" hidden="1" customWidth="1"/>
    <col min="15369" max="15369" width="30.5703125" style="65" customWidth="1"/>
    <col min="15370" max="15370" width="10.5703125" style="65" customWidth="1"/>
    <col min="15371" max="15614" width="8.7109375" style="65"/>
    <col min="15615" max="15615" width="5.85546875" style="65" customWidth="1"/>
    <col min="15616" max="15616" width="14.85546875" style="65" customWidth="1"/>
    <col min="15617" max="15617" width="21.7109375" style="65" customWidth="1"/>
    <col min="15618" max="15618" width="8.7109375" style="65" customWidth="1"/>
    <col min="15619" max="15619" width="13.42578125" style="65" customWidth="1"/>
    <col min="15620" max="15620" width="12.140625" style="65" customWidth="1"/>
    <col min="15621" max="15621" width="11.5703125" style="65" customWidth="1"/>
    <col min="15622" max="15622" width="16.85546875" style="65" customWidth="1"/>
    <col min="15623" max="15624" width="0" style="65" hidden="1" customWidth="1"/>
    <col min="15625" max="15625" width="30.5703125" style="65" customWidth="1"/>
    <col min="15626" max="15626" width="10.5703125" style="65" customWidth="1"/>
    <col min="15627" max="15870" width="8.7109375" style="65"/>
    <col min="15871" max="15871" width="5.85546875" style="65" customWidth="1"/>
    <col min="15872" max="15872" width="14.85546875" style="65" customWidth="1"/>
    <col min="15873" max="15873" width="21.7109375" style="65" customWidth="1"/>
    <col min="15874" max="15874" width="8.7109375" style="65" customWidth="1"/>
    <col min="15875" max="15875" width="13.42578125" style="65" customWidth="1"/>
    <col min="15876" max="15876" width="12.140625" style="65" customWidth="1"/>
    <col min="15877" max="15877" width="11.5703125" style="65" customWidth="1"/>
    <col min="15878" max="15878" width="16.85546875" style="65" customWidth="1"/>
    <col min="15879" max="15880" width="0" style="65" hidden="1" customWidth="1"/>
    <col min="15881" max="15881" width="30.5703125" style="65" customWidth="1"/>
    <col min="15882" max="15882" width="10.5703125" style="65" customWidth="1"/>
    <col min="15883" max="16126" width="8.7109375" style="65"/>
    <col min="16127" max="16127" width="5.85546875" style="65" customWidth="1"/>
    <col min="16128" max="16128" width="14.85546875" style="65" customWidth="1"/>
    <col min="16129" max="16129" width="21.7109375" style="65" customWidth="1"/>
    <col min="16130" max="16130" width="8.7109375" style="65" customWidth="1"/>
    <col min="16131" max="16131" width="13.42578125" style="65" customWidth="1"/>
    <col min="16132" max="16132" width="12.140625" style="65" customWidth="1"/>
    <col min="16133" max="16133" width="11.5703125" style="65" customWidth="1"/>
    <col min="16134" max="16134" width="16.85546875" style="65" customWidth="1"/>
    <col min="16135" max="16136" width="0" style="65" hidden="1" customWidth="1"/>
    <col min="16137" max="16137" width="30.5703125" style="65" customWidth="1"/>
    <col min="16138" max="16138" width="10.5703125" style="65" customWidth="1"/>
    <col min="16139" max="16384" width="8.7109375" style="65"/>
  </cols>
  <sheetData>
    <row r="1" spans="1:11" ht="15" customHeight="1">
      <c r="I1" s="65" t="s">
        <v>658</v>
      </c>
    </row>
    <row r="2" spans="1:11" ht="15" customHeight="1">
      <c r="I2" s="65" t="s">
        <v>659</v>
      </c>
    </row>
    <row r="3" spans="1:11" ht="15" customHeight="1">
      <c r="I3" s="65" t="s">
        <v>1416</v>
      </c>
    </row>
    <row r="4" spans="1:11" ht="15" customHeight="1">
      <c r="I4" s="65" t="s">
        <v>1417</v>
      </c>
    </row>
    <row r="5" spans="1:11" ht="15" customHeight="1">
      <c r="A5" s="213" t="s">
        <v>0</v>
      </c>
      <c r="F5" s="66" t="s">
        <v>1071</v>
      </c>
      <c r="H5" s="69"/>
      <c r="I5" s="69"/>
      <c r="J5" s="69"/>
    </row>
    <row r="6" spans="1:11" ht="31.5" customHeight="1">
      <c r="A6" s="518" t="s">
        <v>1</v>
      </c>
      <c r="B6" s="518" t="s">
        <v>2</v>
      </c>
      <c r="C6" s="518" t="s">
        <v>151</v>
      </c>
      <c r="D6" s="518" t="s">
        <v>54</v>
      </c>
      <c r="E6" s="518" t="s">
        <v>4</v>
      </c>
      <c r="F6" s="518"/>
      <c r="G6" s="518" t="s">
        <v>5</v>
      </c>
      <c r="H6" s="515" t="s">
        <v>6</v>
      </c>
      <c r="I6" s="516" t="s">
        <v>8</v>
      </c>
      <c r="J6" s="515" t="s">
        <v>9</v>
      </c>
    </row>
    <row r="7" spans="1:11" ht="39.950000000000003" customHeight="1">
      <c r="A7" s="518"/>
      <c r="B7" s="518"/>
      <c r="C7" s="518"/>
      <c r="D7" s="518"/>
      <c r="E7" s="70" t="s">
        <v>10</v>
      </c>
      <c r="F7" s="70" t="s">
        <v>11</v>
      </c>
      <c r="G7" s="518"/>
      <c r="H7" s="515"/>
      <c r="I7" s="517"/>
      <c r="J7" s="515"/>
    </row>
    <row r="8" spans="1:11" ht="15" customHeight="1">
      <c r="A8" s="8">
        <v>1</v>
      </c>
      <c r="B8" s="8">
        <v>2</v>
      </c>
      <c r="C8" s="214" t="s">
        <v>14</v>
      </c>
      <c r="D8" s="8">
        <v>4</v>
      </c>
      <c r="E8" s="8">
        <v>5</v>
      </c>
      <c r="F8" s="8">
        <v>6</v>
      </c>
      <c r="G8" s="8">
        <v>7</v>
      </c>
      <c r="H8" s="9">
        <v>8</v>
      </c>
      <c r="I8" s="9">
        <v>9</v>
      </c>
      <c r="J8" s="9">
        <v>10</v>
      </c>
    </row>
    <row r="9" spans="1:11" ht="15" customHeight="1">
      <c r="A9" s="132" t="s">
        <v>15</v>
      </c>
      <c r="B9" s="133" t="s">
        <v>723</v>
      </c>
      <c r="C9" s="91"/>
      <c r="D9" s="105"/>
      <c r="E9" s="106"/>
      <c r="F9" s="106"/>
      <c r="G9" s="106"/>
      <c r="H9" s="69"/>
      <c r="I9" s="69"/>
      <c r="J9" s="69"/>
    </row>
    <row r="10" spans="1:11" ht="15" customHeight="1">
      <c r="A10" s="132" t="s">
        <v>16</v>
      </c>
      <c r="B10" s="133" t="s">
        <v>17</v>
      </c>
      <c r="C10" s="133"/>
      <c r="D10" s="132"/>
      <c r="E10" s="215"/>
      <c r="F10" s="215"/>
      <c r="G10" s="215"/>
      <c r="H10" s="216"/>
      <c r="I10" s="216"/>
      <c r="J10" s="216"/>
    </row>
    <row r="11" spans="1:11" ht="398.25" customHeight="1">
      <c r="A11" s="6" t="s">
        <v>18</v>
      </c>
      <c r="B11" s="26" t="s">
        <v>881</v>
      </c>
      <c r="C11" s="26" t="s">
        <v>1033</v>
      </c>
      <c r="D11" s="6" t="s">
        <v>676</v>
      </c>
      <c r="E11" s="6" t="s">
        <v>20</v>
      </c>
      <c r="F11" s="6"/>
      <c r="G11" s="6" t="s">
        <v>569</v>
      </c>
      <c r="H11" s="217" t="s">
        <v>1415</v>
      </c>
      <c r="I11" s="217" t="s">
        <v>1268</v>
      </c>
      <c r="J11" s="24" t="s">
        <v>1049</v>
      </c>
      <c r="K11" s="218"/>
    </row>
    <row r="12" spans="1:11" ht="225">
      <c r="A12" s="6" t="s">
        <v>22</v>
      </c>
      <c r="B12" s="26" t="s">
        <v>882</v>
      </c>
      <c r="C12" s="26" t="s">
        <v>1032</v>
      </c>
      <c r="D12" s="6" t="s">
        <v>676</v>
      </c>
      <c r="E12" s="6" t="s">
        <v>20</v>
      </c>
      <c r="F12" s="6"/>
      <c r="G12" s="6" t="s">
        <v>569</v>
      </c>
      <c r="H12" s="24" t="s">
        <v>1148</v>
      </c>
      <c r="I12" s="24" t="s">
        <v>1149</v>
      </c>
      <c r="J12" s="24" t="s">
        <v>1049</v>
      </c>
      <c r="K12" s="218"/>
    </row>
    <row r="13" spans="1:11" ht="141" customHeight="1">
      <c r="A13" s="6" t="s">
        <v>24</v>
      </c>
      <c r="B13" s="26" t="s">
        <v>702</v>
      </c>
      <c r="C13" s="26" t="s">
        <v>703</v>
      </c>
      <c r="D13" s="6" t="s">
        <v>676</v>
      </c>
      <c r="E13" s="6" t="s">
        <v>20</v>
      </c>
      <c r="F13" s="6"/>
      <c r="G13" s="6" t="s">
        <v>569</v>
      </c>
      <c r="H13" s="24" t="s">
        <v>1150</v>
      </c>
      <c r="I13" s="24" t="s">
        <v>1151</v>
      </c>
      <c r="J13" s="24" t="s">
        <v>1049</v>
      </c>
      <c r="K13" s="218"/>
    </row>
    <row r="14" spans="1:11" ht="67.5">
      <c r="A14" s="6" t="s">
        <v>25</v>
      </c>
      <c r="B14" s="26" t="s">
        <v>883</v>
      </c>
      <c r="C14" s="26" t="s">
        <v>884</v>
      </c>
      <c r="D14" s="6" t="s">
        <v>26</v>
      </c>
      <c r="E14" s="6" t="s">
        <v>20</v>
      </c>
      <c r="F14" s="6"/>
      <c r="G14" s="6" t="s">
        <v>569</v>
      </c>
      <c r="H14" s="140" t="s">
        <v>1152</v>
      </c>
      <c r="I14" s="140" t="s">
        <v>1153</v>
      </c>
      <c r="J14" s="24" t="s">
        <v>1049</v>
      </c>
      <c r="K14" s="218"/>
    </row>
    <row r="15" spans="1:11" ht="112.5">
      <c r="A15" s="6" t="s">
        <v>27</v>
      </c>
      <c r="B15" s="26" t="s">
        <v>28</v>
      </c>
      <c r="C15" s="26" t="s">
        <v>29</v>
      </c>
      <c r="D15" s="6" t="s">
        <v>26</v>
      </c>
      <c r="E15" s="6" t="s">
        <v>20</v>
      </c>
      <c r="F15" s="6"/>
      <c r="G15" s="6" t="s">
        <v>569</v>
      </c>
      <c r="H15" s="140" t="s">
        <v>1154</v>
      </c>
      <c r="I15" s="140" t="s">
        <v>1155</v>
      </c>
      <c r="J15" s="24" t="s">
        <v>1049</v>
      </c>
      <c r="K15" s="218"/>
    </row>
    <row r="16" spans="1:11" ht="91.5" customHeight="1">
      <c r="A16" s="6" t="s">
        <v>30</v>
      </c>
      <c r="B16" s="26" t="s">
        <v>31</v>
      </c>
      <c r="C16" s="26" t="s">
        <v>486</v>
      </c>
      <c r="D16" s="6" t="s">
        <v>71</v>
      </c>
      <c r="E16" s="6" t="s">
        <v>20</v>
      </c>
      <c r="F16" s="6" t="s">
        <v>693</v>
      </c>
      <c r="G16" s="6" t="s">
        <v>569</v>
      </c>
      <c r="H16" s="24" t="s">
        <v>1356</v>
      </c>
      <c r="I16" s="25" t="s">
        <v>713</v>
      </c>
      <c r="J16" s="24" t="s">
        <v>1049</v>
      </c>
      <c r="K16" s="219"/>
    </row>
    <row r="17" spans="1:12" ht="123.75">
      <c r="A17" s="6" t="s">
        <v>32</v>
      </c>
      <c r="B17" s="26" t="s">
        <v>33</v>
      </c>
      <c r="C17" s="26" t="s">
        <v>34</v>
      </c>
      <c r="D17" s="6" t="s">
        <v>26</v>
      </c>
      <c r="E17" s="6" t="s">
        <v>20</v>
      </c>
      <c r="F17" s="6"/>
      <c r="G17" s="6" t="s">
        <v>569</v>
      </c>
      <c r="H17" s="24" t="s">
        <v>777</v>
      </c>
      <c r="I17" s="220" t="s">
        <v>1267</v>
      </c>
      <c r="J17" s="24" t="s">
        <v>1049</v>
      </c>
    </row>
    <row r="18" spans="1:12" ht="102.75" customHeight="1">
      <c r="A18" s="6" t="s">
        <v>35</v>
      </c>
      <c r="B18" s="26" t="s">
        <v>704</v>
      </c>
      <c r="C18" s="26" t="s">
        <v>705</v>
      </c>
      <c r="D18" s="6" t="s">
        <v>676</v>
      </c>
      <c r="E18" s="6" t="s">
        <v>20</v>
      </c>
      <c r="F18" s="221" t="s">
        <v>487</v>
      </c>
      <c r="G18" s="6" t="s">
        <v>569</v>
      </c>
      <c r="H18" s="24" t="s">
        <v>1156</v>
      </c>
      <c r="I18" s="24" t="s">
        <v>1270</v>
      </c>
      <c r="J18" s="24" t="s">
        <v>1049</v>
      </c>
      <c r="K18" s="218"/>
    </row>
    <row r="19" spans="1:12" ht="225">
      <c r="A19" s="6" t="s">
        <v>724</v>
      </c>
      <c r="B19" s="5" t="s">
        <v>488</v>
      </c>
      <c r="C19" s="5" t="s">
        <v>1269</v>
      </c>
      <c r="D19" s="6" t="s">
        <v>490</v>
      </c>
      <c r="E19" s="6" t="s">
        <v>20</v>
      </c>
      <c r="F19" s="222" t="s">
        <v>885</v>
      </c>
      <c r="G19" s="6" t="s">
        <v>573</v>
      </c>
      <c r="H19" s="24" t="s">
        <v>553</v>
      </c>
      <c r="I19" s="25" t="s">
        <v>578</v>
      </c>
      <c r="J19" s="24" t="s">
        <v>1049</v>
      </c>
      <c r="K19" s="514"/>
      <c r="L19" s="103"/>
    </row>
    <row r="20" spans="1:12" s="91" customFormat="1" ht="67.5">
      <c r="A20" s="6" t="s">
        <v>725</v>
      </c>
      <c r="B20" s="5" t="s">
        <v>886</v>
      </c>
      <c r="C20" s="5" t="s">
        <v>489</v>
      </c>
      <c r="D20" s="6" t="s">
        <v>490</v>
      </c>
      <c r="E20" s="6" t="s">
        <v>20</v>
      </c>
      <c r="F20" s="222" t="s">
        <v>885</v>
      </c>
      <c r="G20" s="6" t="s">
        <v>573</v>
      </c>
      <c r="H20" s="24" t="s">
        <v>553</v>
      </c>
      <c r="I20" s="25" t="s">
        <v>575</v>
      </c>
      <c r="J20" s="24" t="s">
        <v>1049</v>
      </c>
      <c r="K20" s="514"/>
      <c r="L20" s="103"/>
    </row>
    <row r="21" spans="1:12" s="91" customFormat="1" ht="171" customHeight="1">
      <c r="A21" s="6" t="s">
        <v>726</v>
      </c>
      <c r="B21" s="5" t="s">
        <v>491</v>
      </c>
      <c r="C21" s="5" t="s">
        <v>887</v>
      </c>
      <c r="D21" s="6" t="s">
        <v>71</v>
      </c>
      <c r="E21" s="6" t="s">
        <v>20</v>
      </c>
      <c r="F21" s="222" t="s">
        <v>885</v>
      </c>
      <c r="G21" s="6" t="s">
        <v>573</v>
      </c>
      <c r="H21" s="24" t="s">
        <v>553</v>
      </c>
      <c r="I21" s="25" t="s">
        <v>576</v>
      </c>
      <c r="J21" s="24" t="s">
        <v>1049</v>
      </c>
      <c r="K21" s="514"/>
      <c r="L21" s="103"/>
    </row>
    <row r="22" spans="1:12" s="91" customFormat="1" ht="101.25">
      <c r="A22" s="6" t="s">
        <v>727</v>
      </c>
      <c r="B22" s="5" t="s">
        <v>492</v>
      </c>
      <c r="C22" s="5" t="s">
        <v>493</v>
      </c>
      <c r="D22" s="6" t="s">
        <v>71</v>
      </c>
      <c r="E22" s="6" t="s">
        <v>20</v>
      </c>
      <c r="F22" s="222" t="s">
        <v>885</v>
      </c>
      <c r="G22" s="6" t="s">
        <v>573</v>
      </c>
      <c r="H22" s="24" t="s">
        <v>553</v>
      </c>
      <c r="I22" s="25" t="s">
        <v>577</v>
      </c>
      <c r="J22" s="24" t="s">
        <v>1049</v>
      </c>
      <c r="K22" s="514"/>
      <c r="L22" s="103"/>
    </row>
    <row r="23" spans="1:12" ht="12.95" customHeight="1">
      <c r="A23" s="93"/>
      <c r="B23" s="94"/>
      <c r="C23" s="94"/>
      <c r="D23" s="93"/>
      <c r="E23" s="93"/>
      <c r="F23" s="93"/>
      <c r="G23" s="94"/>
      <c r="H23" s="223"/>
      <c r="I23" s="223"/>
      <c r="J23" s="223"/>
      <c r="K23" s="33"/>
    </row>
    <row r="24" spans="1:12" ht="12.95" customHeight="1">
      <c r="A24" s="97" t="s">
        <v>37</v>
      </c>
      <c r="B24" s="98" t="s">
        <v>38</v>
      </c>
      <c r="C24" s="98"/>
      <c r="D24" s="97"/>
      <c r="E24" s="97"/>
      <c r="F24" s="97"/>
      <c r="G24" s="215"/>
      <c r="H24" s="216"/>
      <c r="I24" s="216"/>
      <c r="J24" s="216"/>
      <c r="K24" s="33"/>
    </row>
    <row r="25" spans="1:12" ht="123.75">
      <c r="A25" s="6" t="s">
        <v>39</v>
      </c>
      <c r="B25" s="26" t="s">
        <v>40</v>
      </c>
      <c r="C25" s="26" t="s">
        <v>41</v>
      </c>
      <c r="D25" s="6" t="s">
        <v>26</v>
      </c>
      <c r="E25" s="6" t="s">
        <v>20</v>
      </c>
      <c r="F25" s="6" t="s">
        <v>42</v>
      </c>
      <c r="G25" s="6" t="s">
        <v>569</v>
      </c>
      <c r="H25" s="24" t="s">
        <v>1157</v>
      </c>
      <c r="I25" s="26" t="s">
        <v>1158</v>
      </c>
      <c r="J25" s="24" t="s">
        <v>1050</v>
      </c>
      <c r="K25" s="33"/>
    </row>
    <row r="26" spans="1:12" ht="238.5" customHeight="1">
      <c r="A26" s="6" t="s">
        <v>43</v>
      </c>
      <c r="B26" s="26" t="s">
        <v>44</v>
      </c>
      <c r="C26" s="26" t="s">
        <v>888</v>
      </c>
      <c r="D26" s="6" t="s">
        <v>26</v>
      </c>
      <c r="E26" s="6" t="s">
        <v>45</v>
      </c>
      <c r="F26" s="221" t="s">
        <v>694</v>
      </c>
      <c r="G26" s="6" t="s">
        <v>569</v>
      </c>
      <c r="H26" s="24" t="s">
        <v>46</v>
      </c>
      <c r="I26" s="220" t="s">
        <v>1159</v>
      </c>
      <c r="J26" s="24" t="s">
        <v>1050</v>
      </c>
      <c r="K26" s="33"/>
    </row>
    <row r="27" spans="1:12" ht="84.6" customHeight="1">
      <c r="A27" s="6" t="s">
        <v>47</v>
      </c>
      <c r="B27" s="26" t="s">
        <v>48</v>
      </c>
      <c r="C27" s="26" t="s">
        <v>889</v>
      </c>
      <c r="D27" s="6" t="s">
        <v>26</v>
      </c>
      <c r="E27" s="6" t="s">
        <v>20</v>
      </c>
      <c r="F27" s="6"/>
      <c r="G27" s="6" t="s">
        <v>569</v>
      </c>
      <c r="H27" s="24" t="s">
        <v>733</v>
      </c>
      <c r="I27" s="24" t="s">
        <v>1160</v>
      </c>
      <c r="J27" s="24" t="s">
        <v>1050</v>
      </c>
      <c r="K27" s="33"/>
    </row>
    <row r="28" spans="1:12">
      <c r="A28" s="112"/>
      <c r="B28" s="113"/>
      <c r="C28" s="113"/>
      <c r="D28" s="112"/>
      <c r="E28" s="112"/>
      <c r="F28" s="112"/>
      <c r="G28" s="94"/>
      <c r="H28" s="223"/>
      <c r="I28" s="223"/>
      <c r="J28" s="223"/>
    </row>
    <row r="29" spans="1:12" ht="13.5" customHeight="1">
      <c r="A29" s="97" t="s">
        <v>49</v>
      </c>
      <c r="B29" s="98" t="s">
        <v>50</v>
      </c>
      <c r="C29" s="98"/>
      <c r="D29" s="98"/>
      <c r="E29" s="97"/>
      <c r="F29" s="97"/>
      <c r="G29" s="133"/>
      <c r="H29" s="216"/>
      <c r="I29" s="216"/>
      <c r="J29" s="216"/>
    </row>
    <row r="30" spans="1:12" ht="136.5" customHeight="1">
      <c r="A30" s="6" t="s">
        <v>51</v>
      </c>
      <c r="B30" s="5" t="s">
        <v>70</v>
      </c>
      <c r="C30" s="26" t="s">
        <v>890</v>
      </c>
      <c r="D30" s="6" t="s">
        <v>71</v>
      </c>
      <c r="E30" s="6" t="s">
        <v>52</v>
      </c>
      <c r="F30" s="6"/>
      <c r="G30" s="6" t="s">
        <v>569</v>
      </c>
      <c r="H30" s="24" t="s">
        <v>1262</v>
      </c>
      <c r="I30" s="25" t="s">
        <v>732</v>
      </c>
      <c r="J30" s="24" t="s">
        <v>1050</v>
      </c>
      <c r="K30" s="65">
        <v>1</v>
      </c>
      <c r="L30" s="103"/>
    </row>
    <row r="31" spans="1:12" ht="309" customHeight="1">
      <c r="A31" s="6" t="s">
        <v>53</v>
      </c>
      <c r="B31" s="26" t="s">
        <v>72</v>
      </c>
      <c r="C31" s="26" t="s">
        <v>891</v>
      </c>
      <c r="D31" s="6" t="s">
        <v>71</v>
      </c>
      <c r="E31" s="6" t="s">
        <v>52</v>
      </c>
      <c r="F31" s="6"/>
      <c r="G31" s="6" t="s">
        <v>569</v>
      </c>
      <c r="H31" s="26" t="s">
        <v>1263</v>
      </c>
      <c r="I31" s="23" t="s">
        <v>1271</v>
      </c>
      <c r="J31" s="24" t="s">
        <v>1050</v>
      </c>
      <c r="K31" s="224"/>
      <c r="L31" s="103"/>
    </row>
    <row r="32" spans="1:12" ht="158.1" customHeight="1">
      <c r="A32" s="5" t="s">
        <v>728</v>
      </c>
      <c r="B32" s="5" t="s">
        <v>660</v>
      </c>
      <c r="C32" s="5" t="s">
        <v>73</v>
      </c>
      <c r="D32" s="6" t="s">
        <v>71</v>
      </c>
      <c r="E32" s="6" t="s">
        <v>52</v>
      </c>
      <c r="F32" s="6"/>
      <c r="G32" s="6" t="s">
        <v>569</v>
      </c>
      <c r="H32" s="225" t="s">
        <v>1265</v>
      </c>
      <c r="I32" s="226" t="s">
        <v>1000</v>
      </c>
      <c r="J32" s="24" t="s">
        <v>1050</v>
      </c>
      <c r="K32" s="218"/>
      <c r="L32" s="103"/>
    </row>
    <row r="33" spans="1:12" ht="87.6" customHeight="1">
      <c r="A33" s="5" t="s">
        <v>729</v>
      </c>
      <c r="B33" s="5" t="s">
        <v>661</v>
      </c>
      <c r="C33" s="26" t="s">
        <v>74</v>
      </c>
      <c r="D33" s="6" t="s">
        <v>71</v>
      </c>
      <c r="E33" s="6" t="s">
        <v>52</v>
      </c>
      <c r="F33" s="6"/>
      <c r="G33" s="6" t="s">
        <v>569</v>
      </c>
      <c r="H33" s="5" t="s">
        <v>1058</v>
      </c>
      <c r="I33" s="24" t="s">
        <v>1264</v>
      </c>
      <c r="J33" s="24" t="s">
        <v>1050</v>
      </c>
      <c r="K33" s="219"/>
      <c r="L33" s="103"/>
    </row>
    <row r="34" spans="1:12" ht="184.5" customHeight="1">
      <c r="A34" s="5" t="s">
        <v>75</v>
      </c>
      <c r="B34" s="5" t="s">
        <v>76</v>
      </c>
      <c r="C34" s="5" t="s">
        <v>892</v>
      </c>
      <c r="D34" s="6" t="s">
        <v>71</v>
      </c>
      <c r="E34" s="6" t="s">
        <v>52</v>
      </c>
      <c r="F34" s="227"/>
      <c r="G34" s="228" t="s">
        <v>569</v>
      </c>
      <c r="H34" s="5" t="s">
        <v>1266</v>
      </c>
      <c r="I34" s="24" t="s">
        <v>1404</v>
      </c>
      <c r="J34" s="24" t="s">
        <v>1050</v>
      </c>
      <c r="K34" s="65"/>
      <c r="L34" s="103"/>
    </row>
    <row r="36" spans="1:12">
      <c r="H36" s="213"/>
    </row>
    <row r="38" spans="1:12" s="83" customFormat="1">
      <c r="A38" s="65"/>
      <c r="B38" s="65"/>
      <c r="C38" s="65"/>
      <c r="D38" s="65"/>
      <c r="E38" s="65"/>
      <c r="F38" s="65"/>
      <c r="G38" s="65"/>
      <c r="H38" s="65"/>
      <c r="I38" s="65"/>
      <c r="J38" s="65"/>
      <c r="K38" s="83">
        <v>20</v>
      </c>
    </row>
    <row r="40" spans="1:12" ht="15" customHeight="1">
      <c r="H40" s="229"/>
    </row>
    <row r="41" spans="1:12" ht="44.25" hidden="1" customHeight="1"/>
  </sheetData>
  <mergeCells count="10">
    <mergeCell ref="A6:A7"/>
    <mergeCell ref="B6:B7"/>
    <mergeCell ref="C6:C7"/>
    <mergeCell ref="D6:D7"/>
    <mergeCell ref="E6:F6"/>
    <mergeCell ref="K19:K22"/>
    <mergeCell ref="H6:H7"/>
    <mergeCell ref="I6:I7"/>
    <mergeCell ref="J6:J7"/>
    <mergeCell ref="G6:G7"/>
  </mergeCells>
  <pageMargins left="0.25" right="0.25" top="0.75" bottom="0.75" header="0.3" footer="0.3"/>
  <pageSetup paperSize="9" scale="58" fitToHeight="0" orientation="landscape" r:id="rId1"/>
  <headerFooter>
    <oddFooter>&amp;C&amp;P</oddFooter>
  </headerFooter>
  <rowBreaks count="6" manualBreakCount="6">
    <brk id="11" max="11" man="1"/>
    <brk id="15" max="11" man="1"/>
    <brk id="18" max="11" man="1"/>
    <brk id="23" max="11" man="1"/>
    <brk id="28" max="11" man="1"/>
    <brk id="31" max="1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pageSetUpPr fitToPage="1"/>
  </sheetPr>
  <dimension ref="A1:M19"/>
  <sheetViews>
    <sheetView zoomScaleNormal="100" zoomScaleSheetLayoutView="85" zoomScalePageLayoutView="70" workbookViewId="0">
      <selection activeCell="E9" sqref="E9"/>
    </sheetView>
  </sheetViews>
  <sheetFormatPr defaultColWidth="8.7109375" defaultRowHeight="11.25"/>
  <cols>
    <col min="1" max="1" width="8.7109375" style="84" customWidth="1"/>
    <col min="2" max="2" width="16" style="84" customWidth="1"/>
    <col min="3" max="3" width="38.7109375" style="84" customWidth="1"/>
    <col min="4" max="4" width="9.7109375" style="125" customWidth="1"/>
    <col min="5" max="5" width="13.7109375" style="125" customWidth="1"/>
    <col min="6" max="6" width="15.7109375" style="125" customWidth="1"/>
    <col min="7" max="7" width="12.7109375" style="125" customWidth="1"/>
    <col min="8" max="8" width="61.42578125" style="125" customWidth="1"/>
    <col min="9" max="9" width="54.7109375" style="125" customWidth="1"/>
    <col min="10" max="10" width="10.7109375" style="125" customWidth="1"/>
    <col min="11" max="11" width="9.140625" style="83" customWidth="1"/>
    <col min="12" max="16384" width="8.7109375" style="84"/>
  </cols>
  <sheetData>
    <row r="1" spans="1:13" ht="15" customHeight="1"/>
    <row r="2" spans="1:13" ht="15" customHeight="1">
      <c r="A2" s="66" t="s">
        <v>722</v>
      </c>
      <c r="B2" s="67"/>
      <c r="C2" s="67"/>
      <c r="D2" s="126"/>
      <c r="F2" s="66" t="s">
        <v>1071</v>
      </c>
      <c r="G2" s="127"/>
      <c r="H2" s="108"/>
      <c r="I2" s="108"/>
      <c r="J2" s="108"/>
    </row>
    <row r="3" spans="1:13" ht="39.950000000000003" customHeight="1">
      <c r="A3" s="544" t="s">
        <v>1</v>
      </c>
      <c r="B3" s="544" t="s">
        <v>2</v>
      </c>
      <c r="C3" s="544" t="s">
        <v>3</v>
      </c>
      <c r="D3" s="544" t="s">
        <v>54</v>
      </c>
      <c r="E3" s="544" t="s">
        <v>4</v>
      </c>
      <c r="F3" s="544"/>
      <c r="G3" s="544" t="s">
        <v>5</v>
      </c>
      <c r="H3" s="543" t="s">
        <v>6</v>
      </c>
      <c r="I3" s="543" t="s">
        <v>8</v>
      </c>
      <c r="J3" s="543" t="s">
        <v>9</v>
      </c>
    </row>
    <row r="4" spans="1:13" ht="39.950000000000003" customHeight="1">
      <c r="A4" s="544"/>
      <c r="B4" s="544"/>
      <c r="C4" s="544"/>
      <c r="D4" s="544"/>
      <c r="E4" s="128" t="s">
        <v>10</v>
      </c>
      <c r="F4" s="128" t="s">
        <v>11</v>
      </c>
      <c r="G4" s="544"/>
      <c r="H4" s="543"/>
      <c r="I4" s="543"/>
      <c r="J4" s="543"/>
    </row>
    <row r="5" spans="1:13" ht="15" customHeight="1">
      <c r="A5" s="129">
        <v>1</v>
      </c>
      <c r="B5" s="129">
        <v>2</v>
      </c>
      <c r="C5" s="130" t="s">
        <v>14</v>
      </c>
      <c r="D5" s="129">
        <v>4</v>
      </c>
      <c r="E5" s="129">
        <v>5</v>
      </c>
      <c r="F5" s="129">
        <v>6</v>
      </c>
      <c r="G5" s="129">
        <v>7</v>
      </c>
      <c r="H5" s="131">
        <v>8</v>
      </c>
      <c r="I5" s="131">
        <v>9</v>
      </c>
      <c r="J5" s="131">
        <v>10</v>
      </c>
    </row>
    <row r="6" spans="1:13" ht="15" customHeight="1">
      <c r="A6" s="132" t="s">
        <v>448</v>
      </c>
      <c r="B6" s="133" t="s">
        <v>752</v>
      </c>
      <c r="C6" s="91"/>
      <c r="D6" s="134"/>
      <c r="E6" s="107"/>
      <c r="F6" s="107"/>
      <c r="G6" s="107"/>
      <c r="H6" s="108"/>
      <c r="I6" s="108"/>
      <c r="J6" s="108"/>
    </row>
    <row r="7" spans="1:13" ht="15" customHeight="1">
      <c r="A7" s="97" t="s">
        <v>449</v>
      </c>
      <c r="B7" s="98" t="s">
        <v>753</v>
      </c>
      <c r="C7" s="98"/>
      <c r="D7" s="99"/>
      <c r="E7" s="135"/>
      <c r="F7" s="135"/>
      <c r="G7" s="135"/>
      <c r="H7" s="110"/>
      <c r="I7" s="101"/>
      <c r="J7" s="101"/>
    </row>
    <row r="8" spans="1:13" ht="57" customHeight="1">
      <c r="A8" s="6" t="s">
        <v>450</v>
      </c>
      <c r="B8" s="26" t="s">
        <v>451</v>
      </c>
      <c r="C8" s="26" t="s">
        <v>880</v>
      </c>
      <c r="D8" s="6" t="s">
        <v>26</v>
      </c>
      <c r="E8" s="6" t="s">
        <v>699</v>
      </c>
      <c r="F8" s="6"/>
      <c r="G8" s="136" t="s">
        <v>573</v>
      </c>
      <c r="H8" s="137" t="s">
        <v>1063</v>
      </c>
      <c r="I8" s="138" t="s">
        <v>1038</v>
      </c>
      <c r="J8" s="139" t="s">
        <v>61</v>
      </c>
      <c r="K8" s="83">
        <v>4</v>
      </c>
    </row>
    <row r="9" spans="1:13" ht="69.95" customHeight="1">
      <c r="A9" s="6" t="s">
        <v>452</v>
      </c>
      <c r="B9" s="26" t="s">
        <v>878</v>
      </c>
      <c r="C9" s="26" t="s">
        <v>879</v>
      </c>
      <c r="D9" s="6" t="s">
        <v>26</v>
      </c>
      <c r="E9" s="6" t="s">
        <v>699</v>
      </c>
      <c r="F9" s="6"/>
      <c r="G9" s="6" t="s">
        <v>569</v>
      </c>
      <c r="H9" s="140" t="s">
        <v>1039</v>
      </c>
      <c r="I9" s="140" t="s">
        <v>1387</v>
      </c>
      <c r="J9" s="23" t="s">
        <v>1380</v>
      </c>
      <c r="K9" s="83">
        <v>1</v>
      </c>
    </row>
    <row r="10" spans="1:13" ht="261.75" customHeight="1">
      <c r="A10" s="6" t="s">
        <v>453</v>
      </c>
      <c r="B10" s="26" t="s">
        <v>454</v>
      </c>
      <c r="C10" s="26" t="s">
        <v>877</v>
      </c>
      <c r="D10" s="6" t="s">
        <v>26</v>
      </c>
      <c r="E10" s="6" t="s">
        <v>699</v>
      </c>
      <c r="F10" s="6"/>
      <c r="G10" s="6" t="s">
        <v>569</v>
      </c>
      <c r="H10" s="23" t="s">
        <v>1377</v>
      </c>
      <c r="I10" s="24" t="s">
        <v>1379</v>
      </c>
      <c r="J10" s="23" t="s">
        <v>1380</v>
      </c>
      <c r="K10" s="83">
        <v>1</v>
      </c>
    </row>
    <row r="11" spans="1:13" ht="49.5" customHeight="1">
      <c r="A11" s="6" t="s">
        <v>455</v>
      </c>
      <c r="B11" s="26" t="s">
        <v>876</v>
      </c>
      <c r="C11" s="26" t="s">
        <v>456</v>
      </c>
      <c r="D11" s="6" t="s">
        <v>26</v>
      </c>
      <c r="E11" s="6" t="s">
        <v>699</v>
      </c>
      <c r="F11" s="6"/>
      <c r="G11" s="6" t="s">
        <v>569</v>
      </c>
      <c r="H11" s="141" t="s">
        <v>984</v>
      </c>
      <c r="I11" s="24" t="s">
        <v>1378</v>
      </c>
      <c r="J11" s="23" t="s">
        <v>1380</v>
      </c>
      <c r="K11" s="118">
        <v>1</v>
      </c>
    </row>
    <row r="12" spans="1:13" ht="15" customHeight="1">
      <c r="A12" s="112"/>
      <c r="B12" s="113"/>
      <c r="C12" s="113"/>
      <c r="D12" s="142"/>
      <c r="E12" s="142"/>
      <c r="F12" s="142"/>
      <c r="G12" s="142"/>
      <c r="H12" s="143"/>
      <c r="I12" s="144"/>
      <c r="J12" s="145"/>
    </row>
    <row r="13" spans="1:13" ht="15" customHeight="1">
      <c r="A13" s="97" t="s">
        <v>457</v>
      </c>
      <c r="B13" s="98" t="s">
        <v>754</v>
      </c>
      <c r="C13" s="98"/>
      <c r="D13" s="99"/>
      <c r="E13" s="99"/>
      <c r="F13" s="99"/>
      <c r="G13" s="99"/>
      <c r="H13" s="110"/>
      <c r="I13" s="110"/>
      <c r="J13" s="110"/>
    </row>
    <row r="14" spans="1:13" ht="108.75" customHeight="1">
      <c r="A14" s="146" t="s">
        <v>458</v>
      </c>
      <c r="B14" s="147" t="s">
        <v>530</v>
      </c>
      <c r="C14" s="148" t="s">
        <v>530</v>
      </c>
      <c r="D14" s="146" t="s">
        <v>105</v>
      </c>
      <c r="E14" s="149" t="s">
        <v>1125</v>
      </c>
      <c r="F14" s="149" t="s">
        <v>755</v>
      </c>
      <c r="G14" s="6" t="s">
        <v>569</v>
      </c>
      <c r="H14" s="24" t="s">
        <v>1126</v>
      </c>
      <c r="I14" s="24" t="s">
        <v>1127</v>
      </c>
      <c r="J14" s="150" t="s">
        <v>1373</v>
      </c>
      <c r="K14" s="151">
        <v>1</v>
      </c>
      <c r="L14" s="152"/>
      <c r="M14" s="152"/>
    </row>
    <row r="15" spans="1:13" ht="212.1" customHeight="1">
      <c r="A15" s="6" t="s">
        <v>459</v>
      </c>
      <c r="B15" s="26" t="s">
        <v>460</v>
      </c>
      <c r="C15" s="26" t="s">
        <v>461</v>
      </c>
      <c r="D15" s="6" t="s">
        <v>26</v>
      </c>
      <c r="E15" s="6" t="s">
        <v>699</v>
      </c>
      <c r="F15" s="6" t="s">
        <v>20</v>
      </c>
      <c r="G15" s="6" t="s">
        <v>569</v>
      </c>
      <c r="H15" s="24" t="s">
        <v>1317</v>
      </c>
      <c r="I15" s="24" t="s">
        <v>1318</v>
      </c>
      <c r="J15" s="150" t="s">
        <v>1373</v>
      </c>
      <c r="K15" s="118">
        <v>1</v>
      </c>
    </row>
    <row r="16" spans="1:13" ht="169.5" customHeight="1">
      <c r="A16" s="146" t="s">
        <v>462</v>
      </c>
      <c r="B16" s="147" t="s">
        <v>463</v>
      </c>
      <c r="C16" s="148" t="s">
        <v>464</v>
      </c>
      <c r="D16" s="146" t="s">
        <v>26</v>
      </c>
      <c r="E16" s="147" t="s">
        <v>1125</v>
      </c>
      <c r="F16" s="147" t="s">
        <v>20</v>
      </c>
      <c r="G16" s="153" t="s">
        <v>569</v>
      </c>
      <c r="H16" s="154" t="s">
        <v>1128</v>
      </c>
      <c r="I16" s="154" t="s">
        <v>1129</v>
      </c>
      <c r="J16" s="150" t="s">
        <v>1373</v>
      </c>
      <c r="K16" s="151">
        <v>1</v>
      </c>
      <c r="L16" s="152"/>
      <c r="M16" s="152"/>
    </row>
    <row r="19" spans="4:11" s="83" customFormat="1" ht="22.5" customHeight="1">
      <c r="D19" s="125"/>
      <c r="E19" s="125"/>
      <c r="F19" s="125"/>
      <c r="G19" s="125"/>
      <c r="H19" s="125"/>
      <c r="I19" s="125"/>
      <c r="J19" s="125"/>
      <c r="K19" s="118">
        <v>7</v>
      </c>
    </row>
  </sheetData>
  <mergeCells count="9">
    <mergeCell ref="H3:H4"/>
    <mergeCell ref="I3:I4"/>
    <mergeCell ref="J3:J4"/>
    <mergeCell ref="A3:A4"/>
    <mergeCell ref="B3:B4"/>
    <mergeCell ref="C3:C4"/>
    <mergeCell ref="D3:D4"/>
    <mergeCell ref="E3:F3"/>
    <mergeCell ref="G3:G4"/>
  </mergeCells>
  <pageMargins left="0.25" right="0.25" top="0.75" bottom="0.75" header="0.3" footer="0.3"/>
  <pageSetup paperSize="9" scale="68" fitToHeight="0" orientation="landscape" r:id="rId1"/>
  <headerFooter>
    <oddFooter>&amp;C&amp;P</oddFooter>
  </headerFooter>
  <rowBreaks count="1" manualBreakCount="1">
    <brk id="12" max="1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pageSetUpPr fitToPage="1"/>
  </sheetPr>
  <dimension ref="A1:L14"/>
  <sheetViews>
    <sheetView zoomScaleNormal="100" zoomScaleSheetLayoutView="85" zoomScalePageLayoutView="40" workbookViewId="0">
      <selection activeCell="C16" sqref="C16"/>
    </sheetView>
  </sheetViews>
  <sheetFormatPr defaultColWidth="9.140625" defaultRowHeight="11.25"/>
  <cols>
    <col min="1" max="1" width="8.7109375" style="41" customWidth="1"/>
    <col min="2" max="2" width="14.7109375" style="41" customWidth="1"/>
    <col min="3" max="3" width="38.7109375" style="41" customWidth="1"/>
    <col min="4" max="4" width="10.42578125" style="41" customWidth="1"/>
    <col min="5" max="5" width="15.7109375" style="41" customWidth="1"/>
    <col min="6" max="6" width="17.85546875" style="41" customWidth="1"/>
    <col min="7" max="7" width="12.7109375" style="41" customWidth="1"/>
    <col min="8" max="8" width="60.28515625" style="41" customWidth="1"/>
    <col min="9" max="9" width="49.5703125" style="41" customWidth="1"/>
    <col min="10" max="10" width="10.7109375" style="41" customWidth="1"/>
    <col min="11" max="11" width="9.140625" style="40"/>
    <col min="12" max="16384" width="9.140625" style="41"/>
  </cols>
  <sheetData>
    <row r="1" spans="1:12" ht="15" customHeight="1"/>
    <row r="2" spans="1:12" ht="15" customHeight="1">
      <c r="A2" s="38" t="s">
        <v>720</v>
      </c>
      <c r="B2" s="42"/>
      <c r="C2" s="42"/>
      <c r="D2" s="42"/>
      <c r="F2" s="38" t="s">
        <v>1071</v>
      </c>
      <c r="G2" s="43"/>
      <c r="H2" s="39"/>
      <c r="I2" s="39"/>
      <c r="J2" s="39"/>
    </row>
    <row r="3" spans="1:12" s="47" customFormat="1" ht="39.950000000000003" customHeight="1">
      <c r="A3" s="546" t="s">
        <v>1</v>
      </c>
      <c r="B3" s="546" t="s">
        <v>2</v>
      </c>
      <c r="C3" s="546" t="s">
        <v>3</v>
      </c>
      <c r="D3" s="546" t="s">
        <v>54</v>
      </c>
      <c r="E3" s="546" t="s">
        <v>4</v>
      </c>
      <c r="F3" s="546"/>
      <c r="G3" s="546" t="s">
        <v>5</v>
      </c>
      <c r="H3" s="545" t="s">
        <v>6</v>
      </c>
      <c r="I3" s="545" t="s">
        <v>8</v>
      </c>
      <c r="J3" s="545" t="s">
        <v>9</v>
      </c>
      <c r="K3" s="46"/>
    </row>
    <row r="4" spans="1:12" s="47" customFormat="1" ht="39.950000000000003" customHeight="1">
      <c r="A4" s="546"/>
      <c r="B4" s="546"/>
      <c r="C4" s="546"/>
      <c r="D4" s="546"/>
      <c r="E4" s="51" t="s">
        <v>10</v>
      </c>
      <c r="F4" s="51" t="s">
        <v>11</v>
      </c>
      <c r="G4" s="546"/>
      <c r="H4" s="545"/>
      <c r="I4" s="545"/>
      <c r="J4" s="545"/>
      <c r="K4" s="46"/>
    </row>
    <row r="5" spans="1:12" ht="15" customHeight="1">
      <c r="A5" s="3">
        <v>1</v>
      </c>
      <c r="B5" s="3">
        <v>2</v>
      </c>
      <c r="C5" s="4" t="s">
        <v>14</v>
      </c>
      <c r="D5" s="3">
        <v>4</v>
      </c>
      <c r="E5" s="3">
        <v>5</v>
      </c>
      <c r="F5" s="3">
        <v>6</v>
      </c>
      <c r="G5" s="3">
        <v>7</v>
      </c>
      <c r="H5" s="2">
        <v>8</v>
      </c>
      <c r="I5" s="2">
        <v>9</v>
      </c>
      <c r="J5" s="2">
        <v>10</v>
      </c>
    </row>
    <row r="6" spans="1:12" ht="15" customHeight="1">
      <c r="A6" s="53" t="s">
        <v>756</v>
      </c>
      <c r="B6" s="54" t="s">
        <v>759</v>
      </c>
      <c r="C6" s="54"/>
      <c r="D6" s="54"/>
      <c r="E6" s="54"/>
      <c r="F6" s="54"/>
      <c r="G6" s="54"/>
      <c r="H6" s="54"/>
      <c r="I6" s="54"/>
      <c r="J6" s="54"/>
    </row>
    <row r="7" spans="1:12" ht="15" customHeight="1">
      <c r="A7" s="44" t="s">
        <v>757</v>
      </c>
      <c r="B7" s="50" t="s">
        <v>758</v>
      </c>
      <c r="C7" s="50"/>
      <c r="D7" s="50"/>
      <c r="E7" s="50"/>
      <c r="F7" s="50"/>
      <c r="G7" s="50"/>
      <c r="H7" s="50"/>
      <c r="I7" s="50"/>
      <c r="J7" s="50"/>
    </row>
    <row r="8" spans="1:12" ht="126" customHeight="1">
      <c r="A8" s="260" t="s">
        <v>531</v>
      </c>
      <c r="B8" s="371" t="s">
        <v>533</v>
      </c>
      <c r="C8" s="371" t="s">
        <v>875</v>
      </c>
      <c r="D8" s="260" t="s">
        <v>71</v>
      </c>
      <c r="E8" s="260" t="s">
        <v>688</v>
      </c>
      <c r="F8" s="260" t="s">
        <v>570</v>
      </c>
      <c r="G8" s="260" t="s">
        <v>569</v>
      </c>
      <c r="H8" s="37" t="s">
        <v>1400</v>
      </c>
      <c r="I8" s="372" t="s">
        <v>715</v>
      </c>
      <c r="J8" s="247" t="s">
        <v>561</v>
      </c>
      <c r="K8" s="83">
        <v>1</v>
      </c>
      <c r="L8" s="49"/>
    </row>
    <row r="9" spans="1:12" ht="15" customHeight="1">
      <c r="A9" s="112"/>
      <c r="B9" s="113"/>
      <c r="C9" s="113"/>
      <c r="D9" s="112"/>
      <c r="E9" s="113"/>
      <c r="F9" s="113"/>
      <c r="G9" s="112"/>
      <c r="H9" s="373"/>
      <c r="I9" s="374"/>
      <c r="J9" s="373"/>
      <c r="K9" s="83"/>
      <c r="L9" s="49"/>
    </row>
    <row r="10" spans="1:12" ht="15" customHeight="1">
      <c r="A10" s="375" t="s">
        <v>760</v>
      </c>
      <c r="B10" s="376" t="s">
        <v>761</v>
      </c>
      <c r="C10" s="377"/>
      <c r="D10" s="377"/>
      <c r="E10" s="377"/>
      <c r="F10" s="377"/>
      <c r="G10" s="377"/>
      <c r="H10" s="377"/>
      <c r="I10" s="377"/>
      <c r="J10" s="377"/>
      <c r="K10" s="83"/>
      <c r="L10" s="52"/>
    </row>
    <row r="11" spans="1:12" ht="104.45" customHeight="1">
      <c r="A11" s="6" t="s">
        <v>532</v>
      </c>
      <c r="B11" s="26" t="s">
        <v>571</v>
      </c>
      <c r="C11" s="26" t="s">
        <v>534</v>
      </c>
      <c r="D11" s="6" t="s">
        <v>71</v>
      </c>
      <c r="E11" s="6" t="s">
        <v>688</v>
      </c>
      <c r="F11" s="6" t="s">
        <v>557</v>
      </c>
      <c r="G11" s="6" t="s">
        <v>569</v>
      </c>
      <c r="H11" s="35" t="s">
        <v>1413</v>
      </c>
      <c r="I11" s="378" t="s">
        <v>714</v>
      </c>
      <c r="J11" s="23" t="s">
        <v>221</v>
      </c>
      <c r="K11" s="83">
        <v>1</v>
      </c>
      <c r="L11" s="49"/>
    </row>
    <row r="12" spans="1:12">
      <c r="A12" s="84"/>
      <c r="B12" s="84"/>
      <c r="C12" s="84"/>
      <c r="D12" s="84"/>
      <c r="E12" s="84"/>
      <c r="F12" s="84"/>
      <c r="G12" s="84"/>
      <c r="H12" s="84"/>
      <c r="I12" s="84"/>
      <c r="J12" s="84"/>
      <c r="K12" s="83"/>
    </row>
    <row r="13" spans="1:12">
      <c r="A13" s="84"/>
      <c r="B13" s="84"/>
      <c r="C13" s="84"/>
      <c r="D13" s="84"/>
      <c r="E13" s="84"/>
      <c r="F13" s="84"/>
      <c r="G13" s="84"/>
      <c r="H13" s="84"/>
      <c r="I13" s="84"/>
      <c r="J13" s="84"/>
      <c r="K13" s="83"/>
    </row>
    <row r="14" spans="1:12" s="45" customFormat="1">
      <c r="A14" s="83"/>
      <c r="B14" s="83"/>
      <c r="C14" s="83"/>
      <c r="D14" s="83">
        <f>+COUNTIF($K:$K,1)</f>
        <v>2</v>
      </c>
      <c r="E14" s="83">
        <f>+COUNTIF($K:$K,2)</f>
        <v>1</v>
      </c>
      <c r="F14" s="83">
        <f>+COUNTIF($K:$K,3)</f>
        <v>0</v>
      </c>
      <c r="G14" s="83">
        <f>+COUNTIF($K:$K,4)</f>
        <v>0</v>
      </c>
      <c r="H14" s="83"/>
      <c r="I14" s="83"/>
      <c r="J14" s="83"/>
      <c r="K14" s="83">
        <v>2</v>
      </c>
    </row>
  </sheetData>
  <mergeCells count="9">
    <mergeCell ref="H3:H4"/>
    <mergeCell ref="I3:I4"/>
    <mergeCell ref="J3:J4"/>
    <mergeCell ref="A3:A4"/>
    <mergeCell ref="B3:B4"/>
    <mergeCell ref="C3:C4"/>
    <mergeCell ref="D3:D4"/>
    <mergeCell ref="E3:F3"/>
    <mergeCell ref="G3:G4"/>
  </mergeCells>
  <pageMargins left="0.25" right="0.25" top="0.75" bottom="0.75" header="0.3" footer="0.3"/>
  <pageSetup paperSize="9" scale="68" fitToHeight="0" orientation="landscape" r:id="rId1"/>
  <headerFoot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pageSetUpPr fitToPage="1"/>
  </sheetPr>
  <dimension ref="A1:K28"/>
  <sheetViews>
    <sheetView topLeftCell="A25" zoomScaleNormal="100" zoomScaleSheetLayoutView="85" zoomScalePageLayoutView="55" workbookViewId="0">
      <selection activeCell="I23" sqref="I23"/>
    </sheetView>
  </sheetViews>
  <sheetFormatPr defaultColWidth="8.7109375" defaultRowHeight="11.25"/>
  <cols>
    <col min="1" max="1" width="8.7109375" style="84" customWidth="1"/>
    <col min="2" max="2" width="14.7109375" style="84" customWidth="1"/>
    <col min="3" max="3" width="38.7109375" style="84" customWidth="1"/>
    <col min="4" max="4" width="9.140625" style="84" customWidth="1"/>
    <col min="5" max="6" width="15.7109375" style="84" customWidth="1"/>
    <col min="7" max="7" width="12.7109375" style="84" customWidth="1"/>
    <col min="8" max="8" width="56" style="84" customWidth="1"/>
    <col min="9" max="9" width="52.5703125" style="84" customWidth="1"/>
    <col min="10" max="10" width="10.7109375" style="84" customWidth="1"/>
    <col min="11" max="11" width="9.140625" style="83" customWidth="1"/>
    <col min="12" max="16384" width="8.7109375" style="84"/>
  </cols>
  <sheetData>
    <row r="1" spans="1:11" ht="15" customHeight="1"/>
    <row r="2" spans="1:11" ht="15" customHeight="1">
      <c r="A2" s="66" t="s">
        <v>721</v>
      </c>
      <c r="B2" s="67"/>
      <c r="C2" s="67"/>
      <c r="D2" s="67"/>
      <c r="E2" s="67"/>
      <c r="F2" s="66" t="s">
        <v>1071</v>
      </c>
      <c r="H2" s="69"/>
      <c r="I2" s="69"/>
      <c r="J2" s="69"/>
    </row>
    <row r="3" spans="1:11" s="244" customFormat="1" ht="39.950000000000003" customHeight="1">
      <c r="A3" s="544" t="s">
        <v>1</v>
      </c>
      <c r="B3" s="544" t="s">
        <v>2</v>
      </c>
      <c r="C3" s="544" t="s">
        <v>3</v>
      </c>
      <c r="D3" s="544" t="s">
        <v>54</v>
      </c>
      <c r="E3" s="544" t="s">
        <v>4</v>
      </c>
      <c r="F3" s="544"/>
      <c r="G3" s="544" t="s">
        <v>5</v>
      </c>
      <c r="H3" s="543" t="s">
        <v>6</v>
      </c>
      <c r="I3" s="543" t="s">
        <v>8</v>
      </c>
      <c r="J3" s="543" t="s">
        <v>9</v>
      </c>
      <c r="K3" s="243"/>
    </row>
    <row r="4" spans="1:11" s="244" customFormat="1" ht="39.950000000000003" customHeight="1">
      <c r="A4" s="544"/>
      <c r="B4" s="544"/>
      <c r="C4" s="544"/>
      <c r="D4" s="544"/>
      <c r="E4" s="128" t="s">
        <v>10</v>
      </c>
      <c r="F4" s="128" t="s">
        <v>11</v>
      </c>
      <c r="G4" s="544"/>
      <c r="H4" s="543"/>
      <c r="I4" s="543"/>
      <c r="J4" s="543"/>
      <c r="K4" s="243"/>
    </row>
    <row r="5" spans="1:11" ht="15" customHeight="1">
      <c r="A5" s="129">
        <v>1</v>
      </c>
      <c r="B5" s="129">
        <v>2</v>
      </c>
      <c r="C5" s="130" t="s">
        <v>14</v>
      </c>
      <c r="D5" s="129">
        <v>4</v>
      </c>
      <c r="E5" s="129">
        <v>5</v>
      </c>
      <c r="F5" s="129">
        <v>6</v>
      </c>
      <c r="G5" s="129">
        <v>7</v>
      </c>
      <c r="H5" s="131">
        <v>8</v>
      </c>
      <c r="I5" s="131">
        <v>9</v>
      </c>
      <c r="J5" s="131">
        <v>10</v>
      </c>
    </row>
    <row r="6" spans="1:11" ht="15" customHeight="1">
      <c r="A6" s="132" t="s">
        <v>327</v>
      </c>
      <c r="B6" s="133" t="s">
        <v>328</v>
      </c>
      <c r="C6" s="91"/>
      <c r="D6" s="105"/>
      <c r="E6" s="106"/>
      <c r="F6" s="106"/>
      <c r="G6" s="106"/>
      <c r="H6" s="69"/>
      <c r="I6" s="69"/>
      <c r="J6" s="69"/>
    </row>
    <row r="7" spans="1:11" ht="15" customHeight="1">
      <c r="A7" s="97" t="s">
        <v>329</v>
      </c>
      <c r="B7" s="98" t="s">
        <v>330</v>
      </c>
      <c r="C7" s="98"/>
      <c r="D7" s="97"/>
      <c r="E7" s="230"/>
      <c r="F7" s="230"/>
      <c r="G7" s="230"/>
      <c r="H7" s="231"/>
      <c r="I7" s="216"/>
      <c r="J7" s="216"/>
    </row>
    <row r="8" spans="1:11" ht="291.75" customHeight="1">
      <c r="A8" s="349" t="s">
        <v>331</v>
      </c>
      <c r="B8" s="343" t="s">
        <v>873</v>
      </c>
      <c r="C8" s="343" t="s">
        <v>874</v>
      </c>
      <c r="D8" s="349" t="s">
        <v>26</v>
      </c>
      <c r="E8" s="349" t="s">
        <v>194</v>
      </c>
      <c r="F8" s="349" t="s">
        <v>196</v>
      </c>
      <c r="G8" s="349" t="s">
        <v>569</v>
      </c>
      <c r="H8" s="357" t="s">
        <v>1231</v>
      </c>
      <c r="I8" s="357" t="s">
        <v>1232</v>
      </c>
      <c r="J8" s="362" t="s">
        <v>221</v>
      </c>
      <c r="K8" s="83">
        <v>1</v>
      </c>
    </row>
    <row r="9" spans="1:11" ht="292.5">
      <c r="A9" s="349" t="s">
        <v>332</v>
      </c>
      <c r="B9" s="343" t="s">
        <v>871</v>
      </c>
      <c r="C9" s="343" t="s">
        <v>872</v>
      </c>
      <c r="D9" s="349" t="s">
        <v>26</v>
      </c>
      <c r="E9" s="349" t="s">
        <v>194</v>
      </c>
      <c r="F9" s="363" t="s">
        <v>240</v>
      </c>
      <c r="G9" s="349" t="s">
        <v>569</v>
      </c>
      <c r="H9" s="357" t="s">
        <v>1233</v>
      </c>
      <c r="I9" s="357" t="s">
        <v>1234</v>
      </c>
      <c r="J9" s="217" t="s">
        <v>562</v>
      </c>
      <c r="K9" s="83">
        <v>1</v>
      </c>
    </row>
    <row r="10" spans="1:11" ht="67.5">
      <c r="A10" s="349" t="s">
        <v>333</v>
      </c>
      <c r="B10" s="343" t="s">
        <v>334</v>
      </c>
      <c r="C10" s="343" t="s">
        <v>870</v>
      </c>
      <c r="D10" s="349" t="s">
        <v>26</v>
      </c>
      <c r="E10" s="349" t="s">
        <v>194</v>
      </c>
      <c r="F10" s="349"/>
      <c r="G10" s="349" t="s">
        <v>569</v>
      </c>
      <c r="H10" s="357" t="s">
        <v>1242</v>
      </c>
      <c r="I10" s="357" t="s">
        <v>1042</v>
      </c>
      <c r="J10" s="217" t="s">
        <v>300</v>
      </c>
      <c r="K10" s="83">
        <v>1</v>
      </c>
    </row>
    <row r="11" spans="1:11" ht="90">
      <c r="A11" s="349" t="s">
        <v>335</v>
      </c>
      <c r="B11" s="343" t="s">
        <v>336</v>
      </c>
      <c r="C11" s="343" t="s">
        <v>869</v>
      </c>
      <c r="D11" s="349" t="s">
        <v>26</v>
      </c>
      <c r="E11" s="349" t="s">
        <v>194</v>
      </c>
      <c r="F11" s="363" t="s">
        <v>688</v>
      </c>
      <c r="G11" s="349" t="s">
        <v>569</v>
      </c>
      <c r="H11" s="357" t="s">
        <v>1235</v>
      </c>
      <c r="I11" s="357" t="s">
        <v>1236</v>
      </c>
      <c r="J11" s="217" t="s">
        <v>221</v>
      </c>
      <c r="K11" s="118">
        <v>1</v>
      </c>
    </row>
    <row r="12" spans="1:11" ht="135">
      <c r="A12" s="349" t="s">
        <v>337</v>
      </c>
      <c r="B12" s="343" t="s">
        <v>867</v>
      </c>
      <c r="C12" s="343" t="s">
        <v>868</v>
      </c>
      <c r="D12" s="349" t="s">
        <v>105</v>
      </c>
      <c r="E12" s="349" t="s">
        <v>194</v>
      </c>
      <c r="F12" s="360" t="s">
        <v>338</v>
      </c>
      <c r="G12" s="349" t="s">
        <v>569</v>
      </c>
      <c r="H12" s="357" t="s">
        <v>1243</v>
      </c>
      <c r="I12" s="365" t="s">
        <v>1244</v>
      </c>
      <c r="J12" s="362" t="s">
        <v>221</v>
      </c>
      <c r="K12" s="118">
        <v>1</v>
      </c>
    </row>
    <row r="13" spans="1:11" ht="67.5">
      <c r="A13" s="349" t="s">
        <v>339</v>
      </c>
      <c r="B13" s="343" t="s">
        <v>865</v>
      </c>
      <c r="C13" s="343" t="s">
        <v>866</v>
      </c>
      <c r="D13" s="349" t="s">
        <v>105</v>
      </c>
      <c r="E13" s="349" t="s">
        <v>194</v>
      </c>
      <c r="F13" s="349"/>
      <c r="G13" s="349" t="s">
        <v>569</v>
      </c>
      <c r="H13" s="357" t="s">
        <v>1239</v>
      </c>
      <c r="I13" s="357" t="s">
        <v>1245</v>
      </c>
      <c r="J13" s="217" t="s">
        <v>300</v>
      </c>
      <c r="K13" s="118">
        <v>1</v>
      </c>
    </row>
    <row r="14" spans="1:11" ht="67.5">
      <c r="A14" s="349" t="s">
        <v>340</v>
      </c>
      <c r="B14" s="343" t="s">
        <v>864</v>
      </c>
      <c r="C14" s="343" t="s">
        <v>1040</v>
      </c>
      <c r="D14" s="349" t="s">
        <v>26</v>
      </c>
      <c r="E14" s="349" t="s">
        <v>194</v>
      </c>
      <c r="F14" s="349"/>
      <c r="G14" s="349" t="s">
        <v>569</v>
      </c>
      <c r="H14" s="357" t="s">
        <v>1237</v>
      </c>
      <c r="I14" s="357" t="s">
        <v>1002</v>
      </c>
      <c r="J14" s="217" t="s">
        <v>221</v>
      </c>
      <c r="K14" s="118">
        <v>1</v>
      </c>
    </row>
    <row r="15" spans="1:11" ht="236.25">
      <c r="A15" s="349" t="s">
        <v>341</v>
      </c>
      <c r="B15" s="343" t="s">
        <v>342</v>
      </c>
      <c r="C15" s="343" t="s">
        <v>343</v>
      </c>
      <c r="D15" s="349" t="s">
        <v>26</v>
      </c>
      <c r="E15" s="349" t="s">
        <v>194</v>
      </c>
      <c r="F15" s="349"/>
      <c r="G15" s="349" t="s">
        <v>569</v>
      </c>
      <c r="H15" s="379" t="s">
        <v>1238</v>
      </c>
      <c r="I15" s="365" t="s">
        <v>1246</v>
      </c>
      <c r="J15" s="217" t="s">
        <v>300</v>
      </c>
      <c r="K15" s="118">
        <v>1</v>
      </c>
    </row>
    <row r="16" spans="1:11" ht="67.5">
      <c r="A16" s="349" t="s">
        <v>860</v>
      </c>
      <c r="B16" s="343" t="s">
        <v>861</v>
      </c>
      <c r="C16" s="343" t="s">
        <v>862</v>
      </c>
      <c r="D16" s="349" t="s">
        <v>863</v>
      </c>
      <c r="E16" s="349" t="s">
        <v>194</v>
      </c>
      <c r="F16" s="349"/>
      <c r="G16" s="349" t="s">
        <v>569</v>
      </c>
      <c r="H16" s="357" t="s">
        <v>1239</v>
      </c>
      <c r="I16" s="365" t="s">
        <v>1376</v>
      </c>
      <c r="J16" s="217" t="s">
        <v>300</v>
      </c>
      <c r="K16" s="118">
        <v>1</v>
      </c>
    </row>
    <row r="17" spans="1:11">
      <c r="A17" s="93"/>
      <c r="B17" s="94"/>
      <c r="C17" s="94"/>
      <c r="D17" s="93"/>
      <c r="E17" s="93"/>
      <c r="F17" s="93"/>
      <c r="G17" s="93"/>
      <c r="H17" s="69"/>
      <c r="I17" s="69"/>
      <c r="J17" s="69"/>
    </row>
    <row r="18" spans="1:11">
      <c r="A18" s="97" t="s">
        <v>344</v>
      </c>
      <c r="B18" s="98" t="s">
        <v>345</v>
      </c>
      <c r="C18" s="98"/>
      <c r="D18" s="97"/>
      <c r="E18" s="97"/>
      <c r="F18" s="97"/>
      <c r="G18" s="132"/>
      <c r="H18" s="216"/>
      <c r="I18" s="216"/>
      <c r="J18" s="216"/>
    </row>
    <row r="19" spans="1:11" ht="112.5" customHeight="1">
      <c r="A19" s="349" t="s">
        <v>346</v>
      </c>
      <c r="B19" s="343" t="s">
        <v>347</v>
      </c>
      <c r="C19" s="343" t="s">
        <v>348</v>
      </c>
      <c r="D19" s="349" t="s">
        <v>26</v>
      </c>
      <c r="E19" s="349" t="s">
        <v>194</v>
      </c>
      <c r="F19" s="363" t="s">
        <v>240</v>
      </c>
      <c r="G19" s="178" t="s">
        <v>569</v>
      </c>
      <c r="H19" s="357" t="s">
        <v>1247</v>
      </c>
      <c r="I19" s="357" t="s">
        <v>1041</v>
      </c>
      <c r="J19" s="380" t="s">
        <v>349</v>
      </c>
      <c r="K19" s="118">
        <v>1</v>
      </c>
    </row>
    <row r="20" spans="1:11" ht="105" customHeight="1">
      <c r="A20" s="349" t="s">
        <v>350</v>
      </c>
      <c r="B20" s="343" t="s">
        <v>858</v>
      </c>
      <c r="C20" s="343" t="s">
        <v>859</v>
      </c>
      <c r="D20" s="349" t="s">
        <v>26</v>
      </c>
      <c r="E20" s="349" t="s">
        <v>194</v>
      </c>
      <c r="F20" s="349" t="s">
        <v>351</v>
      </c>
      <c r="G20" s="349" t="s">
        <v>569</v>
      </c>
      <c r="H20" s="357" t="s">
        <v>1240</v>
      </c>
      <c r="I20" s="357" t="s">
        <v>1407</v>
      </c>
      <c r="J20" s="217" t="s">
        <v>352</v>
      </c>
      <c r="K20" s="118">
        <v>1</v>
      </c>
    </row>
    <row r="21" spans="1:11" ht="141" customHeight="1">
      <c r="A21" s="349" t="s">
        <v>353</v>
      </c>
      <c r="B21" s="343" t="s">
        <v>856</v>
      </c>
      <c r="C21" s="343" t="s">
        <v>857</v>
      </c>
      <c r="D21" s="349" t="s">
        <v>26</v>
      </c>
      <c r="E21" s="349" t="s">
        <v>194</v>
      </c>
      <c r="F21" s="349" t="s">
        <v>351</v>
      </c>
      <c r="G21" s="349" t="s">
        <v>569</v>
      </c>
      <c r="H21" s="357" t="s">
        <v>1248</v>
      </c>
      <c r="I21" s="381" t="s">
        <v>711</v>
      </c>
      <c r="J21" s="217" t="s">
        <v>563</v>
      </c>
      <c r="K21" s="118">
        <v>1</v>
      </c>
    </row>
    <row r="22" spans="1:11" ht="81.75" customHeight="1">
      <c r="A22" s="349" t="s">
        <v>354</v>
      </c>
      <c r="B22" s="343" t="s">
        <v>355</v>
      </c>
      <c r="C22" s="343" t="s">
        <v>855</v>
      </c>
      <c r="D22" s="349" t="s">
        <v>26</v>
      </c>
      <c r="E22" s="349" t="s">
        <v>194</v>
      </c>
      <c r="F22" s="349" t="s">
        <v>240</v>
      </c>
      <c r="G22" s="349" t="s">
        <v>569</v>
      </c>
      <c r="H22" s="365" t="s">
        <v>1249</v>
      </c>
      <c r="I22" s="365" t="s">
        <v>1250</v>
      </c>
      <c r="J22" s="217" t="s">
        <v>352</v>
      </c>
      <c r="K22" s="118">
        <v>1</v>
      </c>
    </row>
    <row r="23" spans="1:11" ht="86.45" customHeight="1">
      <c r="A23" s="349" t="s">
        <v>356</v>
      </c>
      <c r="B23" s="343" t="s">
        <v>357</v>
      </c>
      <c r="C23" s="343" t="s">
        <v>358</v>
      </c>
      <c r="D23" s="349" t="s">
        <v>26</v>
      </c>
      <c r="E23" s="349" t="s">
        <v>194</v>
      </c>
      <c r="F23" s="349" t="s">
        <v>854</v>
      </c>
      <c r="G23" s="349" t="s">
        <v>569</v>
      </c>
      <c r="H23" s="357" t="s">
        <v>1241</v>
      </c>
      <c r="I23" s="511" t="s">
        <v>985</v>
      </c>
      <c r="J23" s="362" t="s">
        <v>352</v>
      </c>
      <c r="K23" s="118">
        <v>1</v>
      </c>
    </row>
    <row r="24" spans="1:11" ht="208.5" customHeight="1">
      <c r="A24" s="349" t="s">
        <v>359</v>
      </c>
      <c r="B24" s="343" t="s">
        <v>852</v>
      </c>
      <c r="C24" s="343" t="s">
        <v>360</v>
      </c>
      <c r="D24" s="349" t="s">
        <v>26</v>
      </c>
      <c r="E24" s="349" t="s">
        <v>194</v>
      </c>
      <c r="F24" s="349" t="s">
        <v>853</v>
      </c>
      <c r="G24" s="349" t="s">
        <v>569</v>
      </c>
      <c r="H24" s="382" t="s">
        <v>1251</v>
      </c>
      <c r="I24" s="383" t="s">
        <v>1252</v>
      </c>
      <c r="J24" s="217" t="s">
        <v>300</v>
      </c>
      <c r="K24" s="118">
        <v>1</v>
      </c>
    </row>
    <row r="25" spans="1:11" ht="110.25" customHeight="1">
      <c r="A25" s="349" t="s">
        <v>848</v>
      </c>
      <c r="B25" s="343" t="s">
        <v>850</v>
      </c>
      <c r="C25" s="343" t="s">
        <v>851</v>
      </c>
      <c r="D25" s="349" t="s">
        <v>676</v>
      </c>
      <c r="E25" s="349" t="s">
        <v>194</v>
      </c>
      <c r="F25" s="349" t="s">
        <v>849</v>
      </c>
      <c r="G25" s="349" t="s">
        <v>569</v>
      </c>
      <c r="H25" s="382" t="s">
        <v>1253</v>
      </c>
      <c r="I25" s="383" t="s">
        <v>1254</v>
      </c>
      <c r="J25" s="217" t="s">
        <v>300</v>
      </c>
      <c r="K25" s="118">
        <v>1</v>
      </c>
    </row>
    <row r="27" spans="1:11">
      <c r="H27" s="384"/>
    </row>
    <row r="28" spans="1:11" s="83" customFormat="1">
      <c r="D28" s="83">
        <f>+COUNTIF($K:$K,1)</f>
        <v>16</v>
      </c>
      <c r="E28" s="83">
        <f>+COUNTIF($K:$K,2)</f>
        <v>0</v>
      </c>
      <c r="F28" s="83">
        <f>+COUNTIF($K:$K,3)</f>
        <v>0</v>
      </c>
      <c r="G28" s="83">
        <f>+COUNTIF($K:$K,4)</f>
        <v>0</v>
      </c>
      <c r="K28" s="118">
        <v>14</v>
      </c>
    </row>
  </sheetData>
  <mergeCells count="9">
    <mergeCell ref="H3:H4"/>
    <mergeCell ref="I3:I4"/>
    <mergeCell ref="J3:J4"/>
    <mergeCell ref="A3:A4"/>
    <mergeCell ref="B3:B4"/>
    <mergeCell ref="C3:C4"/>
    <mergeCell ref="D3:D4"/>
    <mergeCell ref="E3:F3"/>
    <mergeCell ref="G3:G4"/>
  </mergeCells>
  <pageMargins left="0.25" right="0.25" top="0.75" bottom="0.75" header="0.3" footer="0.3"/>
  <pageSetup paperSize="9" scale="68" fitToHeight="0" orientation="landscape" r:id="rId1"/>
  <headerFooter>
    <oddFooter>&amp;C&amp;P</oddFooter>
  </headerFooter>
  <rowBreaks count="3" manualBreakCount="3">
    <brk id="10" max="11" man="1"/>
    <brk id="14" max="11" man="1"/>
    <brk id="20" max="11"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pageSetUpPr fitToPage="1"/>
  </sheetPr>
  <dimension ref="A1:M28"/>
  <sheetViews>
    <sheetView topLeftCell="A22" zoomScaleNormal="100" zoomScaleSheetLayoutView="85" zoomScalePageLayoutView="55" workbookViewId="0">
      <selection activeCell="I17" sqref="I17"/>
    </sheetView>
  </sheetViews>
  <sheetFormatPr defaultColWidth="8.85546875" defaultRowHeight="11.25"/>
  <cols>
    <col min="1" max="1" width="8.7109375" style="426" customWidth="1"/>
    <col min="2" max="2" width="14.7109375" style="84" customWidth="1"/>
    <col min="3" max="3" width="38.7109375" style="84" customWidth="1"/>
    <col min="4" max="4" width="10.28515625" style="84" customWidth="1"/>
    <col min="5" max="6" width="15.7109375" style="84" customWidth="1"/>
    <col min="7" max="7" width="12.7109375" style="84" customWidth="1"/>
    <col min="8" max="8" width="58" style="84" customWidth="1"/>
    <col min="9" max="9" width="74.85546875" style="84" customWidth="1"/>
    <col min="10" max="10" width="12.140625" style="84" customWidth="1"/>
    <col min="11" max="11" width="8.85546875" style="83"/>
    <col min="12" max="16384" width="8.85546875" style="84"/>
  </cols>
  <sheetData>
    <row r="1" spans="1:11">
      <c r="A1" s="385"/>
      <c r="B1" s="386"/>
      <c r="C1" s="386"/>
      <c r="D1" s="386"/>
      <c r="E1" s="386"/>
      <c r="F1" s="386"/>
      <c r="G1" s="386"/>
      <c r="H1" s="387"/>
      <c r="I1" s="387"/>
      <c r="J1" s="387"/>
    </row>
    <row r="2" spans="1:11">
      <c r="A2" s="388" t="s">
        <v>361</v>
      </c>
      <c r="B2" s="389"/>
      <c r="C2" s="389"/>
      <c r="D2" s="389"/>
      <c r="E2" s="389"/>
      <c r="F2" s="390" t="s">
        <v>1071</v>
      </c>
      <c r="H2" s="387"/>
      <c r="I2" s="387"/>
      <c r="J2" s="387"/>
    </row>
    <row r="3" spans="1:11" ht="39.950000000000003" customHeight="1">
      <c r="A3" s="518" t="s">
        <v>1</v>
      </c>
      <c r="B3" s="518" t="s">
        <v>2</v>
      </c>
      <c r="C3" s="518" t="s">
        <v>3</v>
      </c>
      <c r="D3" s="518" t="s">
        <v>54</v>
      </c>
      <c r="E3" s="518" t="s">
        <v>4</v>
      </c>
      <c r="F3" s="518"/>
      <c r="G3" s="518" t="s">
        <v>5</v>
      </c>
      <c r="H3" s="515" t="s">
        <v>6</v>
      </c>
      <c r="I3" s="515" t="s">
        <v>8</v>
      </c>
      <c r="J3" s="515" t="s">
        <v>9</v>
      </c>
    </row>
    <row r="4" spans="1:11" ht="39.950000000000003" customHeight="1">
      <c r="A4" s="518"/>
      <c r="B4" s="518"/>
      <c r="C4" s="518"/>
      <c r="D4" s="518"/>
      <c r="E4" s="70" t="s">
        <v>10</v>
      </c>
      <c r="F4" s="70" t="s">
        <v>11</v>
      </c>
      <c r="G4" s="518"/>
      <c r="H4" s="515"/>
      <c r="I4" s="515"/>
      <c r="J4" s="515"/>
    </row>
    <row r="5" spans="1:11" ht="15" customHeight="1">
      <c r="A5" s="22">
        <v>1</v>
      </c>
      <c r="B5" s="22">
        <v>2</v>
      </c>
      <c r="C5" s="71" t="s">
        <v>14</v>
      </c>
      <c r="D5" s="22">
        <v>4</v>
      </c>
      <c r="E5" s="22">
        <v>5</v>
      </c>
      <c r="F5" s="22">
        <v>6</v>
      </c>
      <c r="G5" s="22">
        <v>7</v>
      </c>
      <c r="H5" s="9">
        <v>8</v>
      </c>
      <c r="I5" s="9">
        <v>9</v>
      </c>
      <c r="J5" s="9">
        <v>10</v>
      </c>
    </row>
    <row r="6" spans="1:11" ht="15" customHeight="1">
      <c r="A6" s="391" t="s">
        <v>369</v>
      </c>
      <c r="B6" s="392" t="s">
        <v>535</v>
      </c>
      <c r="C6" s="393"/>
      <c r="D6" s="394"/>
      <c r="E6" s="395"/>
      <c r="F6" s="395"/>
      <c r="G6" s="395"/>
      <c r="H6" s="387"/>
      <c r="I6" s="387"/>
      <c r="J6" s="387"/>
    </row>
    <row r="7" spans="1:11" ht="15" customHeight="1">
      <c r="A7" s="396" t="s">
        <v>370</v>
      </c>
      <c r="B7" s="397" t="s">
        <v>536</v>
      </c>
      <c r="C7" s="397"/>
      <c r="D7" s="398"/>
      <c r="E7" s="399"/>
      <c r="F7" s="399"/>
      <c r="G7" s="399"/>
      <c r="H7" s="400"/>
      <c r="I7" s="401"/>
      <c r="J7" s="401"/>
    </row>
    <row r="8" spans="1:11" ht="160.5" customHeight="1">
      <c r="A8" s="402" t="s">
        <v>371</v>
      </c>
      <c r="B8" s="403" t="s">
        <v>846</v>
      </c>
      <c r="C8" s="403" t="s">
        <v>847</v>
      </c>
      <c r="D8" s="402" t="s">
        <v>671</v>
      </c>
      <c r="E8" s="404" t="s">
        <v>240</v>
      </c>
      <c r="F8" s="402" t="s">
        <v>194</v>
      </c>
      <c r="G8" s="402" t="s">
        <v>23</v>
      </c>
      <c r="H8" s="405" t="s">
        <v>23</v>
      </c>
      <c r="I8" s="7" t="s">
        <v>762</v>
      </c>
      <c r="J8" s="406" t="s">
        <v>372</v>
      </c>
      <c r="K8" s="83">
        <v>2</v>
      </c>
    </row>
    <row r="9" spans="1:11" ht="60.75" customHeight="1">
      <c r="A9" s="402" t="s">
        <v>373</v>
      </c>
      <c r="B9" s="403" t="s">
        <v>374</v>
      </c>
      <c r="C9" s="403" t="s">
        <v>845</v>
      </c>
      <c r="D9" s="402" t="s">
        <v>105</v>
      </c>
      <c r="E9" s="407" t="s">
        <v>240</v>
      </c>
      <c r="F9" s="402" t="s">
        <v>194</v>
      </c>
      <c r="G9" s="402" t="s">
        <v>23</v>
      </c>
      <c r="H9" s="405" t="s">
        <v>1043</v>
      </c>
      <c r="I9" s="7" t="s">
        <v>763</v>
      </c>
      <c r="J9" s="406" t="s">
        <v>372</v>
      </c>
      <c r="K9" s="83">
        <v>2</v>
      </c>
    </row>
    <row r="10" spans="1:11" ht="127.5" customHeight="1">
      <c r="A10" s="12" t="s">
        <v>375</v>
      </c>
      <c r="B10" s="85" t="s">
        <v>376</v>
      </c>
      <c r="C10" s="85" t="s">
        <v>844</v>
      </c>
      <c r="D10" s="12" t="s">
        <v>377</v>
      </c>
      <c r="E10" s="12" t="s">
        <v>240</v>
      </c>
      <c r="F10" s="12"/>
      <c r="G10" s="12" t="s">
        <v>1099</v>
      </c>
      <c r="H10" s="408" t="s">
        <v>667</v>
      </c>
      <c r="I10" s="409" t="s">
        <v>1100</v>
      </c>
      <c r="J10" s="408" t="s">
        <v>372</v>
      </c>
      <c r="K10" s="83">
        <v>3</v>
      </c>
    </row>
    <row r="11" spans="1:11" ht="168.75">
      <c r="A11" s="12" t="s">
        <v>378</v>
      </c>
      <c r="B11" s="85" t="s">
        <v>379</v>
      </c>
      <c r="C11" s="85" t="s">
        <v>1031</v>
      </c>
      <c r="D11" s="12" t="s">
        <v>26</v>
      </c>
      <c r="E11" s="12" t="s">
        <v>240</v>
      </c>
      <c r="F11" s="12"/>
      <c r="G11" s="12" t="s">
        <v>569</v>
      </c>
      <c r="H11" s="408" t="s">
        <v>1101</v>
      </c>
      <c r="I11" s="408" t="s">
        <v>1030</v>
      </c>
      <c r="J11" s="408" t="s">
        <v>372</v>
      </c>
      <c r="K11" s="118">
        <v>1</v>
      </c>
    </row>
    <row r="12" spans="1:11" ht="67.5">
      <c r="A12" s="402" t="s">
        <v>380</v>
      </c>
      <c r="B12" s="403" t="s">
        <v>381</v>
      </c>
      <c r="C12" s="403" t="s">
        <v>382</v>
      </c>
      <c r="D12" s="402" t="s">
        <v>281</v>
      </c>
      <c r="E12" s="402" t="s">
        <v>240</v>
      </c>
      <c r="F12" s="402"/>
      <c r="G12" s="402" t="s">
        <v>569</v>
      </c>
      <c r="H12" s="410" t="s">
        <v>565</v>
      </c>
      <c r="I12" s="410" t="s">
        <v>560</v>
      </c>
      <c r="J12" s="406" t="s">
        <v>372</v>
      </c>
      <c r="K12" s="118">
        <v>1</v>
      </c>
    </row>
    <row r="13" spans="1:11" ht="163.5" customHeight="1">
      <c r="A13" s="402" t="s">
        <v>383</v>
      </c>
      <c r="B13" s="403" t="s">
        <v>384</v>
      </c>
      <c r="C13" s="403" t="s">
        <v>843</v>
      </c>
      <c r="D13" s="402" t="s">
        <v>195</v>
      </c>
      <c r="E13" s="402" t="s">
        <v>240</v>
      </c>
      <c r="F13" s="402"/>
      <c r="G13" s="402" t="s">
        <v>569</v>
      </c>
      <c r="H13" s="5" t="s">
        <v>1375</v>
      </c>
      <c r="I13" s="7" t="s">
        <v>1044</v>
      </c>
      <c r="J13" s="406" t="s">
        <v>372</v>
      </c>
      <c r="K13" s="118">
        <v>1</v>
      </c>
    </row>
    <row r="14" spans="1:11" ht="75.95" customHeight="1">
      <c r="A14" s="402" t="s">
        <v>385</v>
      </c>
      <c r="B14" s="403" t="s">
        <v>386</v>
      </c>
      <c r="C14" s="403" t="s">
        <v>387</v>
      </c>
      <c r="D14" s="402" t="s">
        <v>19</v>
      </c>
      <c r="E14" s="402" t="s">
        <v>240</v>
      </c>
      <c r="F14" s="402"/>
      <c r="G14" s="402" t="s">
        <v>23</v>
      </c>
      <c r="H14" s="405" t="s">
        <v>1043</v>
      </c>
      <c r="I14" s="411" t="s">
        <v>765</v>
      </c>
      <c r="J14" s="406" t="s">
        <v>372</v>
      </c>
      <c r="K14" s="118">
        <v>2</v>
      </c>
    </row>
    <row r="15" spans="1:11" ht="117" customHeight="1">
      <c r="A15" s="12" t="s">
        <v>388</v>
      </c>
      <c r="B15" s="85" t="s">
        <v>389</v>
      </c>
      <c r="C15" s="85" t="s">
        <v>842</v>
      </c>
      <c r="D15" s="12" t="s">
        <v>105</v>
      </c>
      <c r="E15" s="412" t="s">
        <v>240</v>
      </c>
      <c r="F15" s="12" t="s">
        <v>390</v>
      </c>
      <c r="G15" s="12" t="s">
        <v>569</v>
      </c>
      <c r="H15" s="88" t="s">
        <v>1102</v>
      </c>
      <c r="I15" s="7" t="s">
        <v>587</v>
      </c>
      <c r="J15" s="408" t="s">
        <v>372</v>
      </c>
      <c r="K15" s="118">
        <v>1</v>
      </c>
    </row>
    <row r="16" spans="1:11" ht="57.6" customHeight="1">
      <c r="A16" s="12" t="s">
        <v>391</v>
      </c>
      <c r="B16" s="85" t="s">
        <v>840</v>
      </c>
      <c r="C16" s="85" t="s">
        <v>392</v>
      </c>
      <c r="D16" s="12" t="s">
        <v>26</v>
      </c>
      <c r="E16" s="412" t="s">
        <v>240</v>
      </c>
      <c r="F16" s="12" t="s">
        <v>841</v>
      </c>
      <c r="G16" s="12" t="s">
        <v>569</v>
      </c>
      <c r="H16" s="88" t="s">
        <v>393</v>
      </c>
      <c r="I16" s="408" t="s">
        <v>394</v>
      </c>
      <c r="J16" s="408" t="s">
        <v>372</v>
      </c>
      <c r="K16" s="118">
        <v>1</v>
      </c>
    </row>
    <row r="17" spans="1:13" ht="409.5" customHeight="1">
      <c r="A17" s="12" t="s">
        <v>836</v>
      </c>
      <c r="B17" s="85" t="s">
        <v>837</v>
      </c>
      <c r="C17" s="85" t="s">
        <v>838</v>
      </c>
      <c r="D17" s="12" t="s">
        <v>676</v>
      </c>
      <c r="E17" s="412" t="s">
        <v>240</v>
      </c>
      <c r="F17" s="12" t="s">
        <v>839</v>
      </c>
      <c r="G17" s="12" t="s">
        <v>569</v>
      </c>
      <c r="H17" s="408" t="s">
        <v>1388</v>
      </c>
      <c r="I17" s="408" t="s">
        <v>1389</v>
      </c>
      <c r="J17" s="413" t="s">
        <v>372</v>
      </c>
      <c r="K17" s="118"/>
    </row>
    <row r="18" spans="1:13">
      <c r="A18" s="414"/>
      <c r="B18" s="415"/>
      <c r="C18" s="415"/>
      <c r="D18" s="414"/>
      <c r="E18" s="414"/>
      <c r="F18" s="414"/>
      <c r="G18" s="414"/>
      <c r="H18" s="387"/>
      <c r="I18" s="387"/>
      <c r="J18" s="387"/>
    </row>
    <row r="19" spans="1:13">
      <c r="A19" s="416" t="s">
        <v>395</v>
      </c>
      <c r="B19" s="397" t="s">
        <v>766</v>
      </c>
      <c r="C19" s="397"/>
      <c r="D19" s="398"/>
      <c r="E19" s="398"/>
      <c r="F19" s="398"/>
      <c r="G19" s="417"/>
      <c r="H19" s="401"/>
      <c r="I19" s="401"/>
      <c r="J19" s="401"/>
    </row>
    <row r="20" spans="1:13" ht="84" customHeight="1">
      <c r="A20" s="418" t="s">
        <v>396</v>
      </c>
      <c r="B20" s="419" t="s">
        <v>397</v>
      </c>
      <c r="C20" s="419" t="s">
        <v>835</v>
      </c>
      <c r="D20" s="418" t="s">
        <v>110</v>
      </c>
      <c r="E20" s="420" t="s">
        <v>240</v>
      </c>
      <c r="F20" s="420" t="s">
        <v>815</v>
      </c>
      <c r="G20" s="418" t="s">
        <v>23</v>
      </c>
      <c r="H20" s="421" t="s">
        <v>1064</v>
      </c>
      <c r="I20" s="421" t="s">
        <v>989</v>
      </c>
      <c r="J20" s="422" t="s">
        <v>372</v>
      </c>
      <c r="K20" s="118">
        <v>2</v>
      </c>
    </row>
    <row r="21" spans="1:13" ht="137.25" customHeight="1">
      <c r="A21" s="402" t="s">
        <v>398</v>
      </c>
      <c r="B21" s="403" t="s">
        <v>399</v>
      </c>
      <c r="C21" s="403" t="s">
        <v>834</v>
      </c>
      <c r="D21" s="402" t="s">
        <v>110</v>
      </c>
      <c r="E21" s="402" t="s">
        <v>240</v>
      </c>
      <c r="F21" s="402"/>
      <c r="G21" s="402" t="s">
        <v>569</v>
      </c>
      <c r="H21" s="88" t="s">
        <v>986</v>
      </c>
      <c r="I21" s="24" t="s">
        <v>1045</v>
      </c>
      <c r="J21" s="406" t="s">
        <v>372</v>
      </c>
      <c r="K21" s="118">
        <v>1</v>
      </c>
    </row>
    <row r="22" spans="1:13" ht="56.25">
      <c r="A22" s="418" t="s">
        <v>400</v>
      </c>
      <c r="B22" s="419" t="s">
        <v>401</v>
      </c>
      <c r="C22" s="419" t="s">
        <v>402</v>
      </c>
      <c r="D22" s="418" t="s">
        <v>19</v>
      </c>
      <c r="E22" s="418" t="s">
        <v>240</v>
      </c>
      <c r="F22" s="418"/>
      <c r="G22" s="418" t="s">
        <v>23</v>
      </c>
      <c r="H22" s="423" t="s">
        <v>23</v>
      </c>
      <c r="I22" s="424" t="s">
        <v>764</v>
      </c>
      <c r="J22" s="422" t="s">
        <v>372</v>
      </c>
      <c r="K22" s="118">
        <v>2</v>
      </c>
    </row>
    <row r="23" spans="1:13" ht="59.1" customHeight="1">
      <c r="A23" s="418" t="s">
        <v>403</v>
      </c>
      <c r="B23" s="419" t="s">
        <v>404</v>
      </c>
      <c r="C23" s="419" t="s">
        <v>405</v>
      </c>
      <c r="D23" s="418" t="s">
        <v>26</v>
      </c>
      <c r="E23" s="418" t="s">
        <v>240</v>
      </c>
      <c r="F23" s="418"/>
      <c r="G23" s="418" t="s">
        <v>23</v>
      </c>
      <c r="H23" s="421" t="s">
        <v>1257</v>
      </c>
      <c r="I23" s="425" t="s">
        <v>588</v>
      </c>
      <c r="J23" s="422" t="s">
        <v>372</v>
      </c>
      <c r="K23" s="118">
        <v>2</v>
      </c>
    </row>
    <row r="24" spans="1:13" ht="86.1" customHeight="1">
      <c r="A24" s="12" t="s">
        <v>406</v>
      </c>
      <c r="B24" s="85" t="s">
        <v>407</v>
      </c>
      <c r="C24" s="85" t="s">
        <v>833</v>
      </c>
      <c r="D24" s="12" t="s">
        <v>26</v>
      </c>
      <c r="E24" s="412" t="s">
        <v>240</v>
      </c>
      <c r="F24" s="12"/>
      <c r="G24" s="12" t="s">
        <v>569</v>
      </c>
      <c r="H24" s="88" t="s">
        <v>1390</v>
      </c>
      <c r="I24" s="425" t="s">
        <v>1391</v>
      </c>
      <c r="J24" s="408" t="s">
        <v>372</v>
      </c>
      <c r="K24" s="118">
        <v>1</v>
      </c>
    </row>
    <row r="27" spans="1:13">
      <c r="M27" s="83"/>
    </row>
    <row r="28" spans="1:13" s="83" customFormat="1">
      <c r="A28" s="427"/>
      <c r="D28" s="83">
        <f>+COUNTIF($K:$K,1)</f>
        <v>7</v>
      </c>
      <c r="E28" s="83">
        <f>+COUNTIF($K:$K,2)</f>
        <v>6</v>
      </c>
      <c r="F28" s="83">
        <f>+COUNTIF($K:$K,3)</f>
        <v>1</v>
      </c>
      <c r="G28" s="83">
        <f>+COUNTIF($K:$K,4)</f>
        <v>0</v>
      </c>
      <c r="K28" s="83">
        <v>14</v>
      </c>
    </row>
  </sheetData>
  <mergeCells count="9">
    <mergeCell ref="J3:J4"/>
    <mergeCell ref="A3:A4"/>
    <mergeCell ref="B3:B4"/>
    <mergeCell ref="E3:F3"/>
    <mergeCell ref="G3:G4"/>
    <mergeCell ref="H3:H4"/>
    <mergeCell ref="C3:C4"/>
    <mergeCell ref="D3:D4"/>
    <mergeCell ref="I3:I4"/>
  </mergeCells>
  <pageMargins left="0.25" right="0.25" top="0.75" bottom="0.75" header="0.3" footer="0.3"/>
  <pageSetup paperSize="9" scale="68" fitToHeight="0" orientation="landscape" r:id="rId1"/>
  <headerFooter>
    <oddFooter>&amp;C&amp;P</oddFooter>
  </headerFooter>
  <rowBreaks count="2" manualBreakCount="2">
    <brk id="11" max="11" man="1"/>
    <brk id="15" max="11"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pageSetUpPr fitToPage="1"/>
  </sheetPr>
  <dimension ref="A1:K31"/>
  <sheetViews>
    <sheetView topLeftCell="A22" zoomScaleNormal="100" zoomScaleSheetLayoutView="85" zoomScalePageLayoutView="55" workbookViewId="0">
      <selection activeCell="A26" sqref="A26"/>
    </sheetView>
  </sheetViews>
  <sheetFormatPr defaultColWidth="8.7109375" defaultRowHeight="11.25"/>
  <cols>
    <col min="1" max="1" width="8.7109375" style="84" customWidth="1"/>
    <col min="2" max="2" width="14.7109375" style="84" customWidth="1"/>
    <col min="3" max="3" width="38.7109375" style="84" customWidth="1"/>
    <col min="4" max="4" width="10.28515625" style="84" customWidth="1"/>
    <col min="5" max="6" width="15.7109375" style="84" customWidth="1"/>
    <col min="7" max="7" width="12.7109375" style="84" customWidth="1"/>
    <col min="8" max="8" width="63.140625" style="84" customWidth="1"/>
    <col min="9" max="9" width="54.5703125" style="84" customWidth="1"/>
    <col min="10" max="10" width="10.7109375" style="84" customWidth="1"/>
    <col min="11" max="11" width="12" style="83" customWidth="1"/>
    <col min="12" max="16384" width="8.7109375" style="84"/>
  </cols>
  <sheetData>
    <row r="1" spans="1:11" ht="15" customHeight="1"/>
    <row r="2" spans="1:11" ht="15" customHeight="1">
      <c r="A2" s="428" t="s">
        <v>361</v>
      </c>
      <c r="B2" s="429"/>
      <c r="C2" s="429"/>
      <c r="D2" s="429"/>
      <c r="E2" s="429"/>
      <c r="F2" s="428" t="s">
        <v>1071</v>
      </c>
      <c r="H2" s="56"/>
      <c r="I2" s="56"/>
      <c r="J2" s="56"/>
    </row>
    <row r="3" spans="1:11" s="244" customFormat="1" ht="39.950000000000003" customHeight="1">
      <c r="A3" s="547" t="s">
        <v>1</v>
      </c>
      <c r="B3" s="547" t="s">
        <v>2</v>
      </c>
      <c r="C3" s="547" t="s">
        <v>3</v>
      </c>
      <c r="D3" s="547" t="s">
        <v>776</v>
      </c>
      <c r="E3" s="547" t="s">
        <v>4</v>
      </c>
      <c r="F3" s="547"/>
      <c r="G3" s="548" t="s">
        <v>5</v>
      </c>
      <c r="H3" s="515" t="s">
        <v>6</v>
      </c>
      <c r="I3" s="515" t="s">
        <v>8</v>
      </c>
      <c r="J3" s="515" t="s">
        <v>9</v>
      </c>
      <c r="K3" s="243"/>
    </row>
    <row r="4" spans="1:11" s="244" customFormat="1" ht="39.950000000000003" customHeight="1">
      <c r="A4" s="547"/>
      <c r="B4" s="547"/>
      <c r="C4" s="547"/>
      <c r="D4" s="547"/>
      <c r="E4" s="430" t="s">
        <v>10</v>
      </c>
      <c r="F4" s="430" t="s">
        <v>11</v>
      </c>
      <c r="G4" s="549"/>
      <c r="H4" s="515"/>
      <c r="I4" s="515"/>
      <c r="J4" s="515"/>
      <c r="K4" s="243"/>
    </row>
    <row r="5" spans="1:11" ht="15" customHeight="1">
      <c r="A5" s="8">
        <v>1</v>
      </c>
      <c r="B5" s="8">
        <v>2</v>
      </c>
      <c r="C5" s="214" t="s">
        <v>14</v>
      </c>
      <c r="D5" s="8">
        <v>4</v>
      </c>
      <c r="E5" s="8">
        <v>5</v>
      </c>
      <c r="F5" s="8">
        <v>6</v>
      </c>
      <c r="G5" s="8">
        <v>7</v>
      </c>
      <c r="H5" s="9">
        <v>8</v>
      </c>
      <c r="I5" s="9">
        <v>9</v>
      </c>
      <c r="J5" s="9">
        <v>10</v>
      </c>
    </row>
    <row r="6" spans="1:11" ht="15" customHeight="1">
      <c r="A6" s="431" t="s">
        <v>408</v>
      </c>
      <c r="B6" s="432" t="s">
        <v>409</v>
      </c>
      <c r="C6" s="433"/>
      <c r="D6" s="434"/>
      <c r="E6" s="57"/>
      <c r="F6" s="57"/>
      <c r="G6" s="57"/>
      <c r="H6" s="56"/>
      <c r="I6" s="56"/>
      <c r="J6" s="56"/>
    </row>
    <row r="7" spans="1:11" ht="15" customHeight="1">
      <c r="A7" s="431" t="s">
        <v>410</v>
      </c>
      <c r="B7" s="432" t="s">
        <v>411</v>
      </c>
      <c r="C7" s="432"/>
      <c r="D7" s="431"/>
      <c r="E7" s="58"/>
      <c r="F7" s="58"/>
      <c r="G7" s="58"/>
      <c r="H7" s="59"/>
      <c r="I7" s="59"/>
      <c r="J7" s="59"/>
    </row>
    <row r="8" spans="1:11" ht="249.75" customHeight="1">
      <c r="A8" s="10" t="s">
        <v>412</v>
      </c>
      <c r="B8" s="11" t="s">
        <v>413</v>
      </c>
      <c r="C8" s="11" t="s">
        <v>832</v>
      </c>
      <c r="D8" s="10" t="s">
        <v>26</v>
      </c>
      <c r="E8" s="10" t="s">
        <v>240</v>
      </c>
      <c r="F8" s="10" t="s">
        <v>414</v>
      </c>
      <c r="G8" s="12" t="s">
        <v>569</v>
      </c>
      <c r="H8" s="435" t="s">
        <v>1403</v>
      </c>
      <c r="I8" s="34" t="s">
        <v>1103</v>
      </c>
      <c r="J8" s="13" t="s">
        <v>372</v>
      </c>
      <c r="K8" s="83">
        <v>1</v>
      </c>
    </row>
    <row r="9" spans="1:11" ht="150.75" customHeight="1">
      <c r="A9" s="10" t="s">
        <v>415</v>
      </c>
      <c r="B9" s="11" t="s">
        <v>416</v>
      </c>
      <c r="C9" s="11" t="s">
        <v>1066</v>
      </c>
      <c r="D9" s="10" t="s">
        <v>105</v>
      </c>
      <c r="E9" s="10" t="s">
        <v>240</v>
      </c>
      <c r="F9" s="10" t="s">
        <v>414</v>
      </c>
      <c r="G9" s="12" t="s">
        <v>569</v>
      </c>
      <c r="H9" s="85" t="s">
        <v>1065</v>
      </c>
      <c r="I9" s="436" t="s">
        <v>1104</v>
      </c>
      <c r="J9" s="13" t="s">
        <v>372</v>
      </c>
      <c r="K9" s="252">
        <v>1</v>
      </c>
    </row>
    <row r="10" spans="1:11" ht="138" customHeight="1">
      <c r="A10" s="10" t="s">
        <v>417</v>
      </c>
      <c r="B10" s="11" t="s">
        <v>418</v>
      </c>
      <c r="C10" s="11" t="s">
        <v>831</v>
      </c>
      <c r="D10" s="10" t="s">
        <v>105</v>
      </c>
      <c r="E10" s="10" t="s">
        <v>240</v>
      </c>
      <c r="F10" s="10" t="s">
        <v>414</v>
      </c>
      <c r="G10" s="12" t="s">
        <v>569</v>
      </c>
      <c r="H10" s="21" t="s">
        <v>1105</v>
      </c>
      <c r="I10" s="436" t="s">
        <v>1106</v>
      </c>
      <c r="J10" s="13" t="s">
        <v>372</v>
      </c>
      <c r="K10" s="252">
        <v>1</v>
      </c>
    </row>
    <row r="11" spans="1:11" ht="304.5" customHeight="1">
      <c r="A11" s="10" t="s">
        <v>419</v>
      </c>
      <c r="B11" s="11" t="s">
        <v>420</v>
      </c>
      <c r="C11" s="11" t="s">
        <v>830</v>
      </c>
      <c r="D11" s="10" t="s">
        <v>105</v>
      </c>
      <c r="E11" s="10" t="s">
        <v>240</v>
      </c>
      <c r="F11" s="10" t="s">
        <v>414</v>
      </c>
      <c r="G11" s="12" t="s">
        <v>569</v>
      </c>
      <c r="H11" s="437" t="s">
        <v>1107</v>
      </c>
      <c r="I11" s="438" t="s">
        <v>1108</v>
      </c>
      <c r="J11" s="13" t="s">
        <v>1109</v>
      </c>
      <c r="K11" s="118">
        <v>1</v>
      </c>
    </row>
    <row r="12" spans="1:11" ht="180">
      <c r="A12" s="10" t="s">
        <v>421</v>
      </c>
      <c r="B12" s="11" t="s">
        <v>422</v>
      </c>
      <c r="C12" s="11" t="s">
        <v>829</v>
      </c>
      <c r="D12" s="10" t="s">
        <v>105</v>
      </c>
      <c r="E12" s="10" t="s">
        <v>240</v>
      </c>
      <c r="F12" s="10" t="s">
        <v>414</v>
      </c>
      <c r="G12" s="12" t="s">
        <v>569</v>
      </c>
      <c r="H12" s="439" t="s">
        <v>1110</v>
      </c>
      <c r="I12" s="440" t="s">
        <v>1111</v>
      </c>
      <c r="J12" s="13" t="s">
        <v>372</v>
      </c>
      <c r="K12" s="118">
        <v>1</v>
      </c>
    </row>
    <row r="13" spans="1:11" ht="112.5">
      <c r="A13" s="10" t="s">
        <v>423</v>
      </c>
      <c r="B13" s="11" t="s">
        <v>424</v>
      </c>
      <c r="C13" s="11" t="s">
        <v>828</v>
      </c>
      <c r="D13" s="10" t="s">
        <v>105</v>
      </c>
      <c r="E13" s="10" t="s">
        <v>240</v>
      </c>
      <c r="F13" s="10" t="s">
        <v>414</v>
      </c>
      <c r="G13" s="12" t="s">
        <v>569</v>
      </c>
      <c r="H13" s="21" t="s">
        <v>1112</v>
      </c>
      <c r="I13" s="441" t="s">
        <v>1113</v>
      </c>
      <c r="J13" s="13" t="s">
        <v>372</v>
      </c>
      <c r="K13" s="118">
        <v>1</v>
      </c>
    </row>
    <row r="14" spans="1:11" ht="183.75" customHeight="1">
      <c r="A14" s="10" t="s">
        <v>425</v>
      </c>
      <c r="B14" s="11" t="s">
        <v>426</v>
      </c>
      <c r="C14" s="11" t="s">
        <v>466</v>
      </c>
      <c r="D14" s="10" t="s">
        <v>161</v>
      </c>
      <c r="E14" s="10" t="s">
        <v>240</v>
      </c>
      <c r="F14" s="10" t="s">
        <v>414</v>
      </c>
      <c r="G14" s="12" t="s">
        <v>569</v>
      </c>
      <c r="H14" s="21" t="s">
        <v>1114</v>
      </c>
      <c r="I14" s="442" t="s">
        <v>1348</v>
      </c>
      <c r="J14" s="13" t="s">
        <v>372</v>
      </c>
      <c r="K14" s="118">
        <v>1</v>
      </c>
    </row>
    <row r="15" spans="1:11">
      <c r="A15" s="431"/>
      <c r="B15" s="432"/>
      <c r="C15" s="432"/>
      <c r="D15" s="431"/>
      <c r="E15" s="431"/>
      <c r="F15" s="431"/>
      <c r="G15" s="431"/>
      <c r="H15" s="59"/>
      <c r="I15" s="59"/>
      <c r="J15" s="59"/>
    </row>
    <row r="16" spans="1:11">
      <c r="A16" s="431" t="s">
        <v>427</v>
      </c>
      <c r="B16" s="432" t="s">
        <v>428</v>
      </c>
      <c r="C16" s="432"/>
      <c r="D16" s="431"/>
      <c r="E16" s="431"/>
      <c r="F16" s="431"/>
      <c r="G16" s="431"/>
      <c r="H16" s="59"/>
      <c r="I16" s="59"/>
      <c r="J16" s="59"/>
    </row>
    <row r="17" spans="1:11" ht="352.5" customHeight="1">
      <c r="A17" s="10" t="s">
        <v>429</v>
      </c>
      <c r="B17" s="11" t="s">
        <v>430</v>
      </c>
      <c r="C17" s="11" t="s">
        <v>1350</v>
      </c>
      <c r="D17" s="10" t="s">
        <v>193</v>
      </c>
      <c r="E17" s="10" t="s">
        <v>240</v>
      </c>
      <c r="F17" s="10"/>
      <c r="G17" s="12" t="s">
        <v>569</v>
      </c>
      <c r="H17" s="443" t="s">
        <v>1351</v>
      </c>
      <c r="I17" s="444" t="s">
        <v>767</v>
      </c>
      <c r="J17" s="445" t="s">
        <v>372</v>
      </c>
      <c r="K17" s="118">
        <v>1</v>
      </c>
    </row>
    <row r="18" spans="1:11" ht="330" customHeight="1">
      <c r="A18" s="10" t="s">
        <v>431</v>
      </c>
      <c r="B18" s="11" t="s">
        <v>432</v>
      </c>
      <c r="C18" s="11" t="s">
        <v>827</v>
      </c>
      <c r="D18" s="10" t="s">
        <v>105</v>
      </c>
      <c r="E18" s="10" t="s">
        <v>240</v>
      </c>
      <c r="F18" s="10"/>
      <c r="G18" s="12" t="s">
        <v>569</v>
      </c>
      <c r="H18" s="88" t="s">
        <v>1349</v>
      </c>
      <c r="I18" s="444" t="s">
        <v>590</v>
      </c>
      <c r="J18" s="445" t="s">
        <v>372</v>
      </c>
      <c r="K18" s="118">
        <v>1</v>
      </c>
    </row>
    <row r="19" spans="1:11" ht="51" customHeight="1">
      <c r="A19" s="10" t="s">
        <v>433</v>
      </c>
      <c r="B19" s="11" t="s">
        <v>434</v>
      </c>
      <c r="C19" s="11" t="s">
        <v>435</v>
      </c>
      <c r="D19" s="10" t="s">
        <v>26</v>
      </c>
      <c r="E19" s="10" t="s">
        <v>240</v>
      </c>
      <c r="F19" s="10"/>
      <c r="G19" s="12" t="s">
        <v>569</v>
      </c>
      <c r="H19" s="21" t="s">
        <v>1115</v>
      </c>
      <c r="I19" s="446" t="s">
        <v>1116</v>
      </c>
      <c r="J19" s="445" t="s">
        <v>372</v>
      </c>
      <c r="K19" s="118">
        <v>1</v>
      </c>
    </row>
    <row r="20" spans="1:11" ht="104.45" customHeight="1">
      <c r="A20" s="10" t="s">
        <v>821</v>
      </c>
      <c r="B20" s="11" t="s">
        <v>824</v>
      </c>
      <c r="C20" s="11" t="s">
        <v>823</v>
      </c>
      <c r="D20" s="10" t="s">
        <v>676</v>
      </c>
      <c r="E20" s="10" t="s">
        <v>240</v>
      </c>
      <c r="F20" s="10"/>
      <c r="G20" s="12" t="s">
        <v>569</v>
      </c>
      <c r="H20" s="26" t="s">
        <v>1117</v>
      </c>
      <c r="I20" s="13" t="s">
        <v>1118</v>
      </c>
      <c r="J20" s="445"/>
      <c r="K20" s="118"/>
    </row>
    <row r="21" spans="1:11" ht="54.6" customHeight="1">
      <c r="A21" s="10" t="s">
        <v>822</v>
      </c>
      <c r="B21" s="11" t="s">
        <v>825</v>
      </c>
      <c r="C21" s="11" t="s">
        <v>826</v>
      </c>
      <c r="D21" s="10" t="s">
        <v>676</v>
      </c>
      <c r="E21" s="10" t="s">
        <v>240</v>
      </c>
      <c r="F21" s="10"/>
      <c r="G21" s="12" t="s">
        <v>569</v>
      </c>
      <c r="H21" s="26" t="s">
        <v>1119</v>
      </c>
      <c r="I21" s="447" t="s">
        <v>992</v>
      </c>
      <c r="J21" s="445"/>
      <c r="K21" s="118"/>
    </row>
    <row r="22" spans="1:11">
      <c r="A22" s="434"/>
      <c r="B22" s="57"/>
      <c r="C22" s="57"/>
      <c r="D22" s="434"/>
      <c r="E22" s="434"/>
      <c r="F22" s="434"/>
      <c r="G22" s="434"/>
      <c r="H22" s="448"/>
      <c r="I22" s="448"/>
      <c r="J22" s="448"/>
    </row>
    <row r="23" spans="1:11">
      <c r="A23" s="449" t="s">
        <v>436</v>
      </c>
      <c r="B23" s="450" t="s">
        <v>437</v>
      </c>
      <c r="C23" s="450"/>
      <c r="D23" s="450"/>
      <c r="E23" s="449"/>
      <c r="F23" s="449"/>
      <c r="G23" s="431"/>
      <c r="H23" s="59"/>
      <c r="I23" s="59"/>
      <c r="J23" s="59"/>
    </row>
    <row r="24" spans="1:11" ht="261" customHeight="1">
      <c r="A24" s="10" t="s">
        <v>438</v>
      </c>
      <c r="B24" s="11" t="s">
        <v>439</v>
      </c>
      <c r="C24" s="11" t="s">
        <v>820</v>
      </c>
      <c r="D24" s="10" t="s">
        <v>105</v>
      </c>
      <c r="E24" s="10" t="s">
        <v>92</v>
      </c>
      <c r="F24" s="10" t="s">
        <v>494</v>
      </c>
      <c r="G24" s="12" t="s">
        <v>569</v>
      </c>
      <c r="H24" s="5" t="s">
        <v>1346</v>
      </c>
      <c r="I24" s="14" t="s">
        <v>1347</v>
      </c>
      <c r="J24" s="13" t="s">
        <v>372</v>
      </c>
      <c r="K24" s="118">
        <v>1</v>
      </c>
    </row>
    <row r="25" spans="1:11" ht="194.25" customHeight="1">
      <c r="A25" s="10" t="s">
        <v>440</v>
      </c>
      <c r="B25" s="11" t="s">
        <v>441</v>
      </c>
      <c r="C25" s="11" t="s">
        <v>819</v>
      </c>
      <c r="D25" s="10" t="s">
        <v>26</v>
      </c>
      <c r="E25" s="10" t="s">
        <v>240</v>
      </c>
      <c r="F25" s="10"/>
      <c r="G25" s="12" t="s">
        <v>569</v>
      </c>
      <c r="H25" s="15" t="s">
        <v>1120</v>
      </c>
      <c r="I25" s="442"/>
      <c r="J25" s="13" t="s">
        <v>372</v>
      </c>
      <c r="K25" s="118">
        <v>1</v>
      </c>
    </row>
    <row r="26" spans="1:11" ht="206.25" customHeight="1">
      <c r="A26" s="10" t="s">
        <v>442</v>
      </c>
      <c r="B26" s="11" t="s">
        <v>443</v>
      </c>
      <c r="C26" s="11" t="s">
        <v>818</v>
      </c>
      <c r="D26" s="10" t="s">
        <v>105</v>
      </c>
      <c r="E26" s="10" t="s">
        <v>240</v>
      </c>
      <c r="F26" s="10" t="s">
        <v>414</v>
      </c>
      <c r="G26" s="12" t="s">
        <v>569</v>
      </c>
      <c r="H26" s="451" t="s">
        <v>1121</v>
      </c>
      <c r="I26" s="447" t="s">
        <v>589</v>
      </c>
      <c r="J26" s="13" t="s">
        <v>372</v>
      </c>
      <c r="K26" s="118">
        <v>1</v>
      </c>
    </row>
    <row r="27" spans="1:11" ht="127.5" customHeight="1">
      <c r="A27" s="10" t="s">
        <v>444</v>
      </c>
      <c r="B27" s="11" t="s">
        <v>816</v>
      </c>
      <c r="C27" s="11" t="s">
        <v>817</v>
      </c>
      <c r="D27" s="10" t="s">
        <v>105</v>
      </c>
      <c r="E27" s="10" t="s">
        <v>240</v>
      </c>
      <c r="F27" s="10" t="s">
        <v>445</v>
      </c>
      <c r="G27" s="12" t="s">
        <v>569</v>
      </c>
      <c r="H27" s="21" t="s">
        <v>1122</v>
      </c>
      <c r="I27" s="446" t="s">
        <v>1335</v>
      </c>
      <c r="J27" s="13" t="s">
        <v>372</v>
      </c>
      <c r="K27" s="118">
        <v>1</v>
      </c>
    </row>
    <row r="28" spans="1:11" ht="150" customHeight="1">
      <c r="A28" s="10" t="s">
        <v>446</v>
      </c>
      <c r="B28" s="11" t="s">
        <v>447</v>
      </c>
      <c r="C28" s="11" t="s">
        <v>814</v>
      </c>
      <c r="D28" s="10" t="s">
        <v>105</v>
      </c>
      <c r="E28" s="10" t="s">
        <v>240</v>
      </c>
      <c r="F28" s="10" t="s">
        <v>815</v>
      </c>
      <c r="G28" s="12" t="s">
        <v>569</v>
      </c>
      <c r="H28" s="21" t="s">
        <v>1123</v>
      </c>
      <c r="I28" s="446" t="s">
        <v>1124</v>
      </c>
      <c r="J28" s="13" t="s">
        <v>372</v>
      </c>
      <c r="K28" s="118">
        <v>1</v>
      </c>
    </row>
    <row r="31" spans="1:11" s="83" customFormat="1">
      <c r="D31" s="83">
        <f>+COUNTIF($K:$K,1)</f>
        <v>15</v>
      </c>
      <c r="E31" s="83">
        <f>+COUNTIF($K:$K,2)</f>
        <v>0</v>
      </c>
      <c r="F31" s="83">
        <f>+COUNTIF($K:$K,3)</f>
        <v>0</v>
      </c>
      <c r="G31" s="83">
        <f>+COUNTIF($K:$K,4)</f>
        <v>0</v>
      </c>
      <c r="K31" s="118">
        <v>15</v>
      </c>
    </row>
  </sheetData>
  <mergeCells count="9">
    <mergeCell ref="J3:J4"/>
    <mergeCell ref="A3:A4"/>
    <mergeCell ref="B3:B4"/>
    <mergeCell ref="C3:C4"/>
    <mergeCell ref="D3:D4"/>
    <mergeCell ref="E3:F3"/>
    <mergeCell ref="G3:G4"/>
    <mergeCell ref="H3:H4"/>
    <mergeCell ref="I3:I4"/>
  </mergeCells>
  <pageMargins left="0.25" right="0.25" top="0.75" bottom="0.75" header="0.3" footer="0.3"/>
  <pageSetup paperSize="9" scale="68" fitToHeight="0" orientation="landscape" r:id="rId1"/>
  <headerFooter>
    <oddFooter>&amp;C&amp;P</oddFooter>
  </headerFooter>
  <rowBreaks count="3" manualBreakCount="3">
    <brk id="10" max="11" man="1"/>
    <brk id="15" max="11" man="1"/>
    <brk id="22"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pageSetUpPr fitToPage="1"/>
  </sheetPr>
  <dimension ref="A1:L25"/>
  <sheetViews>
    <sheetView topLeftCell="A19" zoomScaleNormal="100" zoomScaleSheetLayoutView="70" zoomScalePageLayoutView="40" workbookViewId="0">
      <selection activeCell="H20" sqref="H20"/>
    </sheetView>
  </sheetViews>
  <sheetFormatPr defaultColWidth="8.7109375" defaultRowHeight="11.25"/>
  <cols>
    <col min="1" max="1" width="8.7109375" style="41" customWidth="1"/>
    <col min="2" max="2" width="14.7109375" style="41" customWidth="1"/>
    <col min="3" max="3" width="38.7109375" style="41" customWidth="1"/>
    <col min="4" max="4" width="10" style="41" customWidth="1"/>
    <col min="5" max="6" width="15.7109375" style="41" customWidth="1"/>
    <col min="7" max="7" width="12.7109375" style="41" customWidth="1"/>
    <col min="8" max="8" width="62.7109375" style="41" customWidth="1"/>
    <col min="9" max="9" width="54.140625" style="41" customWidth="1"/>
    <col min="10" max="10" width="10.7109375" style="41" customWidth="1"/>
    <col min="11" max="11" width="9.140625" style="40" customWidth="1"/>
    <col min="12" max="16384" width="8.7109375" style="41"/>
  </cols>
  <sheetData>
    <row r="1" spans="1:11" ht="15" customHeight="1">
      <c r="A1" s="84"/>
      <c r="B1" s="84"/>
      <c r="C1" s="84"/>
      <c r="D1" s="84"/>
      <c r="E1" s="84"/>
      <c r="F1" s="84"/>
      <c r="G1" s="84"/>
      <c r="H1" s="84"/>
      <c r="I1" s="84"/>
    </row>
    <row r="2" spans="1:11" ht="15" customHeight="1">
      <c r="A2" s="428" t="s">
        <v>361</v>
      </c>
      <c r="B2" s="429"/>
      <c r="C2" s="429"/>
      <c r="D2" s="84"/>
      <c r="E2" s="429"/>
      <c r="F2" s="428" t="s">
        <v>1071</v>
      </c>
      <c r="G2" s="55"/>
      <c r="H2" s="56"/>
      <c r="I2" s="56"/>
      <c r="J2" s="56"/>
    </row>
    <row r="3" spans="1:11" s="47" customFormat="1" ht="39.950000000000003" customHeight="1">
      <c r="A3" s="547" t="s">
        <v>1</v>
      </c>
      <c r="B3" s="547" t="s">
        <v>2</v>
      </c>
      <c r="C3" s="547" t="s">
        <v>3</v>
      </c>
      <c r="D3" s="547" t="s">
        <v>776</v>
      </c>
      <c r="E3" s="547" t="s">
        <v>4</v>
      </c>
      <c r="F3" s="547"/>
      <c r="G3" s="548" t="s">
        <v>5</v>
      </c>
      <c r="H3" s="515" t="s">
        <v>6</v>
      </c>
      <c r="I3" s="515" t="s">
        <v>8</v>
      </c>
      <c r="J3" s="515" t="s">
        <v>9</v>
      </c>
      <c r="K3" s="46"/>
    </row>
    <row r="4" spans="1:11" s="47" customFormat="1" ht="39.950000000000003" customHeight="1">
      <c r="A4" s="547"/>
      <c r="B4" s="547"/>
      <c r="C4" s="547"/>
      <c r="D4" s="547"/>
      <c r="E4" s="430" t="s">
        <v>10</v>
      </c>
      <c r="F4" s="430" t="s">
        <v>11</v>
      </c>
      <c r="G4" s="549"/>
      <c r="H4" s="515"/>
      <c r="I4" s="515"/>
      <c r="J4" s="515"/>
      <c r="K4" s="46"/>
    </row>
    <row r="5" spans="1:11">
      <c r="A5" s="8">
        <v>1</v>
      </c>
      <c r="B5" s="8">
        <v>2</v>
      </c>
      <c r="C5" s="214" t="s">
        <v>14</v>
      </c>
      <c r="D5" s="8">
        <v>4</v>
      </c>
      <c r="E5" s="8">
        <v>5</v>
      </c>
      <c r="F5" s="8">
        <v>6</v>
      </c>
      <c r="G5" s="8">
        <v>7</v>
      </c>
      <c r="H5" s="9">
        <v>8</v>
      </c>
      <c r="I5" s="9">
        <v>9</v>
      </c>
      <c r="J5" s="9">
        <v>10</v>
      </c>
    </row>
    <row r="6" spans="1:11">
      <c r="A6" s="431" t="s">
        <v>467</v>
      </c>
      <c r="B6" s="432" t="s">
        <v>484</v>
      </c>
      <c r="C6" s="433"/>
      <c r="D6" s="434"/>
      <c r="E6" s="57"/>
      <c r="F6" s="57"/>
      <c r="G6" s="57"/>
      <c r="H6" s="56"/>
      <c r="I6" s="56"/>
      <c r="J6" s="56"/>
    </row>
    <row r="7" spans="1:11">
      <c r="A7" s="431" t="s">
        <v>468</v>
      </c>
      <c r="B7" s="432" t="s">
        <v>485</v>
      </c>
      <c r="C7" s="432"/>
      <c r="D7" s="431"/>
      <c r="E7" s="58"/>
      <c r="F7" s="58"/>
      <c r="G7" s="58"/>
      <c r="H7" s="59"/>
      <c r="I7" s="59"/>
      <c r="J7" s="59"/>
    </row>
    <row r="8" spans="1:11" ht="112.5">
      <c r="A8" s="10" t="s">
        <v>469</v>
      </c>
      <c r="B8" s="11" t="s">
        <v>470</v>
      </c>
      <c r="C8" s="11" t="s">
        <v>813</v>
      </c>
      <c r="D8" s="10" t="s">
        <v>26</v>
      </c>
      <c r="E8" s="10" t="s">
        <v>240</v>
      </c>
      <c r="F8" s="10" t="s">
        <v>194</v>
      </c>
      <c r="G8" s="16" t="s">
        <v>569</v>
      </c>
      <c r="H8" s="34" t="s">
        <v>1321</v>
      </c>
      <c r="I8" s="34" t="s">
        <v>1322</v>
      </c>
      <c r="J8" s="13" t="s">
        <v>349</v>
      </c>
      <c r="K8" s="40">
        <v>1</v>
      </c>
    </row>
    <row r="9" spans="1:11" ht="94.5" customHeight="1">
      <c r="A9" s="10" t="s">
        <v>471</v>
      </c>
      <c r="B9" s="11" t="s">
        <v>472</v>
      </c>
      <c r="C9" s="11" t="s">
        <v>812</v>
      </c>
      <c r="D9" s="10" t="s">
        <v>26</v>
      </c>
      <c r="E9" s="10" t="s">
        <v>240</v>
      </c>
      <c r="F9" s="10"/>
      <c r="G9" s="16" t="s">
        <v>569</v>
      </c>
      <c r="H9" s="21" t="s">
        <v>1323</v>
      </c>
      <c r="I9" s="21" t="s">
        <v>1324</v>
      </c>
      <c r="J9" s="13" t="s">
        <v>349</v>
      </c>
      <c r="K9" s="40">
        <v>1</v>
      </c>
    </row>
    <row r="10" spans="1:11" ht="72.75" customHeight="1">
      <c r="A10" s="10" t="s">
        <v>473</v>
      </c>
      <c r="B10" s="11" t="s">
        <v>474</v>
      </c>
      <c r="C10" s="11" t="s">
        <v>811</v>
      </c>
      <c r="D10" s="10" t="s">
        <v>26</v>
      </c>
      <c r="E10" s="10" t="s">
        <v>240</v>
      </c>
      <c r="F10" s="10"/>
      <c r="G10" s="16" t="s">
        <v>569</v>
      </c>
      <c r="H10" s="21" t="s">
        <v>1325</v>
      </c>
      <c r="I10" s="15" t="s">
        <v>1326</v>
      </c>
      <c r="J10" s="13" t="s">
        <v>349</v>
      </c>
      <c r="K10" s="40">
        <v>1</v>
      </c>
    </row>
    <row r="11" spans="1:11" ht="114.75" customHeight="1">
      <c r="A11" s="10" t="s">
        <v>475</v>
      </c>
      <c r="B11" s="11" t="s">
        <v>476</v>
      </c>
      <c r="C11" s="11" t="s">
        <v>477</v>
      </c>
      <c r="D11" s="10" t="s">
        <v>105</v>
      </c>
      <c r="E11" s="10" t="s">
        <v>240</v>
      </c>
      <c r="F11" s="10"/>
      <c r="G11" s="16" t="s">
        <v>569</v>
      </c>
      <c r="H11" s="21" t="s">
        <v>1327</v>
      </c>
      <c r="I11" s="21" t="s">
        <v>1328</v>
      </c>
      <c r="J11" s="13" t="s">
        <v>349</v>
      </c>
      <c r="K11" s="48">
        <v>1</v>
      </c>
    </row>
    <row r="12" spans="1:11">
      <c r="A12" s="452"/>
      <c r="B12" s="453"/>
      <c r="C12" s="453"/>
      <c r="D12" s="452"/>
      <c r="E12" s="452"/>
      <c r="F12" s="452"/>
      <c r="G12" s="454"/>
      <c r="H12" s="455"/>
      <c r="I12" s="455"/>
      <c r="J12" s="463"/>
    </row>
    <row r="13" spans="1:11">
      <c r="A13" s="449" t="s">
        <v>478</v>
      </c>
      <c r="B13" s="450" t="s">
        <v>769</v>
      </c>
      <c r="C13" s="450"/>
      <c r="D13" s="449"/>
      <c r="E13" s="449"/>
      <c r="F13" s="449"/>
      <c r="G13" s="431"/>
      <c r="H13" s="59"/>
      <c r="I13" s="59"/>
      <c r="J13" s="59"/>
    </row>
    <row r="14" spans="1:11" ht="135">
      <c r="A14" s="10" t="s">
        <v>479</v>
      </c>
      <c r="B14" s="11" t="s">
        <v>480</v>
      </c>
      <c r="C14" s="11" t="s">
        <v>810</v>
      </c>
      <c r="D14" s="10" t="s">
        <v>26</v>
      </c>
      <c r="E14" s="10" t="s">
        <v>240</v>
      </c>
      <c r="F14" s="10"/>
      <c r="G14" s="16" t="s">
        <v>569</v>
      </c>
      <c r="H14" s="21" t="s">
        <v>1329</v>
      </c>
      <c r="I14" s="15" t="s">
        <v>1330</v>
      </c>
      <c r="J14" s="13" t="s">
        <v>349</v>
      </c>
      <c r="K14" s="48">
        <v>1</v>
      </c>
    </row>
    <row r="15" spans="1:11" ht="112.5">
      <c r="A15" s="10" t="s">
        <v>481</v>
      </c>
      <c r="B15" s="11" t="s">
        <v>808</v>
      </c>
      <c r="C15" s="11" t="s">
        <v>809</v>
      </c>
      <c r="D15" s="10" t="s">
        <v>26</v>
      </c>
      <c r="E15" s="10" t="s">
        <v>240</v>
      </c>
      <c r="F15" s="10"/>
      <c r="G15" s="16" t="s">
        <v>569</v>
      </c>
      <c r="H15" s="21" t="s">
        <v>1331</v>
      </c>
      <c r="I15" s="15" t="s">
        <v>1332</v>
      </c>
      <c r="J15" s="13" t="s">
        <v>349</v>
      </c>
      <c r="K15" s="48">
        <v>1</v>
      </c>
    </row>
    <row r="16" spans="1:11" ht="67.5">
      <c r="A16" s="10" t="s">
        <v>482</v>
      </c>
      <c r="B16" s="11" t="s">
        <v>483</v>
      </c>
      <c r="C16" s="11" t="s">
        <v>807</v>
      </c>
      <c r="D16" s="10" t="s">
        <v>26</v>
      </c>
      <c r="E16" s="10" t="s">
        <v>240</v>
      </c>
      <c r="F16" s="10" t="s">
        <v>194</v>
      </c>
      <c r="G16" s="16" t="s">
        <v>569</v>
      </c>
      <c r="H16" s="21" t="s">
        <v>1333</v>
      </c>
      <c r="I16" s="15" t="s">
        <v>1334</v>
      </c>
      <c r="J16" s="13" t="s">
        <v>349</v>
      </c>
      <c r="K16" s="48">
        <v>1</v>
      </c>
    </row>
    <row r="17" spans="1:12">
      <c r="A17" s="456"/>
      <c r="B17" s="456"/>
      <c r="C17" s="456"/>
      <c r="D17" s="456"/>
      <c r="E17" s="457"/>
      <c r="F17" s="457"/>
      <c r="G17" s="457"/>
      <c r="H17" s="456"/>
      <c r="I17" s="456"/>
      <c r="J17" s="456"/>
    </row>
    <row r="18" spans="1:12">
      <c r="A18" s="458" t="s">
        <v>537</v>
      </c>
      <c r="B18" s="459" t="s">
        <v>768</v>
      </c>
      <c r="C18" s="460"/>
      <c r="D18" s="460"/>
      <c r="E18" s="461"/>
      <c r="F18" s="461"/>
      <c r="G18" s="461"/>
      <c r="H18" s="460"/>
      <c r="I18" s="460"/>
      <c r="J18" s="460"/>
    </row>
    <row r="19" spans="1:12" ht="101.25">
      <c r="A19" s="60" t="s">
        <v>538</v>
      </c>
      <c r="B19" s="11" t="s">
        <v>539</v>
      </c>
      <c r="C19" s="343" t="s">
        <v>805</v>
      </c>
      <c r="D19" s="462" t="s">
        <v>26</v>
      </c>
      <c r="E19" s="10" t="s">
        <v>240</v>
      </c>
      <c r="F19" s="10" t="s">
        <v>806</v>
      </c>
      <c r="G19" s="16" t="s">
        <v>569</v>
      </c>
      <c r="H19" s="17" t="s">
        <v>1260</v>
      </c>
      <c r="I19" s="32" t="s">
        <v>990</v>
      </c>
      <c r="J19" s="13" t="s">
        <v>349</v>
      </c>
      <c r="K19" s="48">
        <v>1</v>
      </c>
      <c r="L19" s="49"/>
    </row>
    <row r="20" spans="1:12" ht="157.5">
      <c r="A20" s="60" t="s">
        <v>540</v>
      </c>
      <c r="B20" s="11" t="s">
        <v>541</v>
      </c>
      <c r="C20" s="343" t="s">
        <v>804</v>
      </c>
      <c r="D20" s="462" t="s">
        <v>26</v>
      </c>
      <c r="E20" s="10" t="s">
        <v>240</v>
      </c>
      <c r="F20" s="60" t="s">
        <v>803</v>
      </c>
      <c r="G20" s="16" t="s">
        <v>569</v>
      </c>
      <c r="H20" s="17" t="s">
        <v>1259</v>
      </c>
      <c r="I20" s="18" t="s">
        <v>591</v>
      </c>
      <c r="J20" s="13" t="s">
        <v>349</v>
      </c>
      <c r="K20" s="48">
        <v>1</v>
      </c>
      <c r="L20" s="49"/>
    </row>
    <row r="21" spans="1:12" ht="85.5" customHeight="1">
      <c r="A21" s="60" t="s">
        <v>542</v>
      </c>
      <c r="B21" s="11" t="s">
        <v>801</v>
      </c>
      <c r="C21" s="343" t="s">
        <v>802</v>
      </c>
      <c r="D21" s="462" t="s">
        <v>26</v>
      </c>
      <c r="E21" s="10" t="s">
        <v>240</v>
      </c>
      <c r="F21" s="60" t="s">
        <v>803</v>
      </c>
      <c r="G21" s="16" t="s">
        <v>569</v>
      </c>
      <c r="H21" s="17" t="s">
        <v>1261</v>
      </c>
      <c r="I21" s="18" t="s">
        <v>592</v>
      </c>
      <c r="J21" s="13" t="s">
        <v>349</v>
      </c>
      <c r="K21" s="48">
        <v>1</v>
      </c>
      <c r="L21" s="49"/>
    </row>
    <row r="22" spans="1:12" ht="57" customHeight="1">
      <c r="A22" s="60" t="s">
        <v>543</v>
      </c>
      <c r="B22" s="11" t="s">
        <v>544</v>
      </c>
      <c r="C22" s="343" t="s">
        <v>545</v>
      </c>
      <c r="D22" s="462" t="s">
        <v>26</v>
      </c>
      <c r="E22" s="10" t="s">
        <v>240</v>
      </c>
      <c r="F22" s="60" t="s">
        <v>196</v>
      </c>
      <c r="G22" s="16" t="s">
        <v>573</v>
      </c>
      <c r="H22" s="26" t="s">
        <v>574</v>
      </c>
      <c r="I22" s="18" t="s">
        <v>593</v>
      </c>
      <c r="J22" s="13" t="s">
        <v>349</v>
      </c>
      <c r="K22" s="48">
        <v>4</v>
      </c>
      <c r="L22" s="49"/>
    </row>
    <row r="25" spans="1:12" s="45" customFormat="1">
      <c r="D25" s="45">
        <f>+COUNTIF($K:$K,1)</f>
        <v>10</v>
      </c>
      <c r="E25" s="45">
        <f>+COUNTIF($K:$K,2)</f>
        <v>0</v>
      </c>
      <c r="F25" s="45">
        <f>+COUNTIF($K:$K,3)</f>
        <v>0</v>
      </c>
      <c r="G25" s="45">
        <f>+COUNTIF($K:$K,4)</f>
        <v>1</v>
      </c>
      <c r="K25" s="48">
        <v>11</v>
      </c>
    </row>
  </sheetData>
  <mergeCells count="9">
    <mergeCell ref="H3:H4"/>
    <mergeCell ref="I3:I4"/>
    <mergeCell ref="J3:J4"/>
    <mergeCell ref="A3:A4"/>
    <mergeCell ref="B3:B4"/>
    <mergeCell ref="C3:C4"/>
    <mergeCell ref="D3:D4"/>
    <mergeCell ref="E3:F3"/>
    <mergeCell ref="G3:G4"/>
  </mergeCells>
  <pageMargins left="0.25" right="0.25" top="0.75" bottom="0.75" header="0.3" footer="0.3"/>
  <pageSetup paperSize="9" scale="68" fitToHeight="0" orientation="landscape" r:id="rId1"/>
  <headerFooter>
    <oddFooter>&amp;C&amp;P</oddFooter>
  </headerFooter>
  <rowBreaks count="2" manualBreakCount="2">
    <brk id="9" max="9" man="1"/>
    <brk id="17" max="9"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0"/>
    <pageSetUpPr fitToPage="1"/>
  </sheetPr>
  <dimension ref="A1:L14"/>
  <sheetViews>
    <sheetView zoomScaleNormal="100" zoomScaleSheetLayoutView="85" zoomScalePageLayoutView="55" workbookViewId="0">
      <selection activeCell="I11" sqref="I11"/>
    </sheetView>
  </sheetViews>
  <sheetFormatPr defaultColWidth="8.7109375" defaultRowHeight="11.25"/>
  <cols>
    <col min="1" max="1" width="8.7109375" style="84" customWidth="1"/>
    <col min="2" max="2" width="14.7109375" style="84" customWidth="1"/>
    <col min="3" max="3" width="38.7109375" style="84" customWidth="1"/>
    <col min="4" max="4" width="10.5703125" style="84" customWidth="1"/>
    <col min="5" max="5" width="16.140625" style="84" customWidth="1"/>
    <col min="6" max="6" width="15.7109375" style="84" customWidth="1"/>
    <col min="7" max="7" width="12.7109375" style="84" customWidth="1"/>
    <col min="8" max="8" width="64.5703125" style="84" customWidth="1"/>
    <col min="9" max="9" width="53.85546875" style="84" customWidth="1"/>
    <col min="10" max="10" width="10.7109375" style="84" customWidth="1"/>
    <col min="11" max="11" width="9.140625" style="83" customWidth="1"/>
    <col min="12" max="16384" width="8.7109375" style="84"/>
  </cols>
  <sheetData>
    <row r="1" spans="1:12" ht="15" customHeight="1"/>
    <row r="2" spans="1:12" ht="15" customHeight="1">
      <c r="A2" s="428" t="s">
        <v>361</v>
      </c>
      <c r="B2" s="429"/>
      <c r="C2" s="429"/>
      <c r="D2" s="429"/>
      <c r="E2" s="429"/>
      <c r="F2" s="428" t="s">
        <v>1071</v>
      </c>
      <c r="H2" s="56"/>
      <c r="I2" s="56"/>
      <c r="J2" s="56"/>
    </row>
    <row r="3" spans="1:12" s="244" customFormat="1" ht="39.75" customHeight="1">
      <c r="A3" s="547" t="s">
        <v>1</v>
      </c>
      <c r="B3" s="547" t="s">
        <v>2</v>
      </c>
      <c r="C3" s="547" t="s">
        <v>3</v>
      </c>
      <c r="D3" s="547" t="s">
        <v>776</v>
      </c>
      <c r="E3" s="547" t="s">
        <v>4</v>
      </c>
      <c r="F3" s="547"/>
      <c r="G3" s="548" t="s">
        <v>5</v>
      </c>
      <c r="H3" s="515" t="s">
        <v>6</v>
      </c>
      <c r="I3" s="515" t="s">
        <v>8</v>
      </c>
      <c r="J3" s="515" t="s">
        <v>9</v>
      </c>
      <c r="K3" s="243"/>
    </row>
    <row r="4" spans="1:12" s="244" customFormat="1" ht="39.950000000000003" customHeight="1">
      <c r="A4" s="547"/>
      <c r="B4" s="547"/>
      <c r="C4" s="547"/>
      <c r="D4" s="547"/>
      <c r="E4" s="430" t="s">
        <v>10</v>
      </c>
      <c r="F4" s="430" t="s">
        <v>11</v>
      </c>
      <c r="G4" s="549"/>
      <c r="H4" s="515"/>
      <c r="I4" s="515"/>
      <c r="J4" s="515"/>
      <c r="K4" s="243"/>
    </row>
    <row r="5" spans="1:12" ht="15" customHeight="1">
      <c r="A5" s="19">
        <v>1</v>
      </c>
      <c r="B5" s="19">
        <v>2</v>
      </c>
      <c r="C5" s="464" t="s">
        <v>14</v>
      </c>
      <c r="D5" s="19">
        <v>4</v>
      </c>
      <c r="E5" s="19">
        <v>5</v>
      </c>
      <c r="F5" s="19">
        <v>6</v>
      </c>
      <c r="G5" s="19">
        <v>7</v>
      </c>
      <c r="H5" s="20">
        <v>8</v>
      </c>
      <c r="I5" s="20">
        <v>9</v>
      </c>
      <c r="J5" s="20">
        <v>10</v>
      </c>
    </row>
    <row r="6" spans="1:12" ht="15" customHeight="1">
      <c r="A6" s="465" t="s">
        <v>566</v>
      </c>
      <c r="B6" s="550" t="s">
        <v>770</v>
      </c>
      <c r="C6" s="550"/>
      <c r="D6" s="550"/>
      <c r="E6" s="550"/>
      <c r="F6" s="550"/>
      <c r="G6" s="550"/>
      <c r="H6" s="550"/>
      <c r="I6" s="550"/>
      <c r="J6" s="550"/>
    </row>
    <row r="7" spans="1:12" ht="15" customHeight="1">
      <c r="A7" s="466" t="s">
        <v>567</v>
      </c>
      <c r="B7" s="467" t="s">
        <v>568</v>
      </c>
      <c r="C7" s="467"/>
      <c r="D7" s="466"/>
      <c r="E7" s="468"/>
      <c r="F7" s="468"/>
      <c r="G7" s="468"/>
      <c r="H7" s="469"/>
      <c r="I7" s="469"/>
      <c r="J7" s="469"/>
    </row>
    <row r="8" spans="1:12" ht="99.75" customHeight="1">
      <c r="A8" s="470" t="s">
        <v>546</v>
      </c>
      <c r="B8" s="471" t="s">
        <v>550</v>
      </c>
      <c r="C8" s="471" t="s">
        <v>800</v>
      </c>
      <c r="D8" s="470" t="s">
        <v>547</v>
      </c>
      <c r="E8" s="470" t="s">
        <v>194</v>
      </c>
      <c r="F8" s="470" t="s">
        <v>710</v>
      </c>
      <c r="G8" s="472" t="s">
        <v>569</v>
      </c>
      <c r="H8" s="364" t="s">
        <v>1256</v>
      </c>
      <c r="I8" s="364" t="s">
        <v>1255</v>
      </c>
      <c r="J8" s="473" t="s">
        <v>221</v>
      </c>
      <c r="K8" s="83">
        <v>1</v>
      </c>
      <c r="L8" s="62"/>
    </row>
    <row r="9" spans="1:12" ht="15" customHeight="1">
      <c r="A9" s="474"/>
      <c r="B9" s="475"/>
      <c r="C9" s="475"/>
      <c r="D9" s="474"/>
      <c r="E9" s="474"/>
      <c r="F9" s="474"/>
      <c r="G9" s="476"/>
      <c r="H9" s="477"/>
      <c r="I9" s="477"/>
      <c r="J9" s="478"/>
      <c r="L9" s="62"/>
    </row>
    <row r="10" spans="1:12" ht="15" customHeight="1">
      <c r="A10" s="479" t="s">
        <v>548</v>
      </c>
      <c r="B10" s="480" t="s">
        <v>558</v>
      </c>
      <c r="C10" s="460"/>
      <c r="D10" s="460"/>
      <c r="E10" s="461"/>
      <c r="F10" s="461"/>
      <c r="G10" s="461"/>
      <c r="H10" s="460"/>
      <c r="I10" s="460"/>
      <c r="J10" s="460"/>
      <c r="L10" s="62"/>
    </row>
    <row r="11" spans="1:12" ht="251.25" customHeight="1">
      <c r="A11" s="60" t="s">
        <v>549</v>
      </c>
      <c r="B11" s="343" t="s">
        <v>797</v>
      </c>
      <c r="C11" s="343" t="s">
        <v>798</v>
      </c>
      <c r="D11" s="10" t="s">
        <v>547</v>
      </c>
      <c r="E11" s="349" t="s">
        <v>240</v>
      </c>
      <c r="F11" s="349" t="s">
        <v>799</v>
      </c>
      <c r="G11" s="60" t="s">
        <v>569</v>
      </c>
      <c r="H11" s="31" t="s">
        <v>1293</v>
      </c>
      <c r="I11" s="31" t="s">
        <v>1392</v>
      </c>
      <c r="J11" s="61" t="s">
        <v>1052</v>
      </c>
      <c r="K11" s="481">
        <v>1</v>
      </c>
    </row>
    <row r="14" spans="1:12" s="83" customFormat="1">
      <c r="D14" s="83">
        <f>+COUNTIF($K:$K,1)</f>
        <v>2</v>
      </c>
      <c r="E14" s="83">
        <f>+COUNTIF($K:$K,2)</f>
        <v>1</v>
      </c>
      <c r="F14" s="83">
        <f>+COUNTIF($K:$K,3)</f>
        <v>0</v>
      </c>
      <c r="G14" s="83">
        <f>+COUNTIF($K:$K,4)</f>
        <v>0</v>
      </c>
      <c r="K14" s="83">
        <v>2</v>
      </c>
    </row>
  </sheetData>
  <mergeCells count="10">
    <mergeCell ref="B6:J6"/>
    <mergeCell ref="I3:I4"/>
    <mergeCell ref="J3:J4"/>
    <mergeCell ref="A3:A4"/>
    <mergeCell ref="B3:B4"/>
    <mergeCell ref="C3:C4"/>
    <mergeCell ref="D3:D4"/>
    <mergeCell ref="E3:F3"/>
    <mergeCell ref="H3:H4"/>
    <mergeCell ref="G3:G4"/>
  </mergeCells>
  <pageMargins left="0.25" right="0.25" top="0.75" bottom="0.75" header="0.3" footer="0.3"/>
  <pageSetup paperSize="9" scale="68" fitToHeight="0" orientation="landscape" r:id="rId1"/>
  <headerFooter>
    <oddFooter xml:space="preserve">&amp;C&amp;P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pageSetUpPr fitToPage="1"/>
  </sheetPr>
  <dimension ref="A1:N57"/>
  <sheetViews>
    <sheetView zoomScaleNormal="100" zoomScaleSheetLayoutView="85" zoomScalePageLayoutView="55" workbookViewId="0">
      <selection activeCell="I33" sqref="I33:I34"/>
    </sheetView>
  </sheetViews>
  <sheetFormatPr defaultColWidth="9.140625" defaultRowHeight="11.25"/>
  <cols>
    <col min="1" max="1" width="8.7109375" style="84" customWidth="1"/>
    <col min="2" max="2" width="14.7109375" style="84" customWidth="1"/>
    <col min="3" max="3" width="38.7109375" style="84" customWidth="1"/>
    <col min="4" max="4" width="10.140625" style="84" customWidth="1"/>
    <col min="5" max="6" width="15.7109375" style="84" customWidth="1"/>
    <col min="7" max="7" width="12.7109375" style="84" customWidth="1"/>
    <col min="8" max="8" width="64.85546875" style="84" customWidth="1"/>
    <col min="9" max="9" width="53.140625" style="84" customWidth="1"/>
    <col min="10" max="10" width="10.7109375" style="84" customWidth="1"/>
    <col min="11" max="11" width="18.140625" style="482" customWidth="1"/>
    <col min="12" max="13" width="9.140625" style="84"/>
    <col min="14" max="14" width="12.28515625" style="84" customWidth="1"/>
    <col min="15" max="16384" width="9.140625" style="84"/>
  </cols>
  <sheetData>
    <row r="1" spans="1:14" ht="15" customHeight="1">
      <c r="A1" s="65"/>
      <c r="B1" s="65"/>
      <c r="C1" s="65"/>
      <c r="D1" s="65"/>
      <c r="E1" s="65"/>
      <c r="F1" s="65"/>
      <c r="G1" s="65"/>
      <c r="H1" s="65"/>
      <c r="I1" s="65"/>
      <c r="J1" s="65"/>
    </row>
    <row r="2" spans="1:14" ht="15" customHeight="1">
      <c r="A2" s="428" t="s">
        <v>84</v>
      </c>
      <c r="B2" s="429"/>
      <c r="C2" s="429"/>
      <c r="D2" s="429"/>
      <c r="E2" s="429"/>
      <c r="F2" s="428" t="s">
        <v>1071</v>
      </c>
      <c r="G2" s="55"/>
      <c r="H2" s="56"/>
      <c r="I2" s="56"/>
      <c r="J2" s="56"/>
    </row>
    <row r="3" spans="1:14" s="244" customFormat="1" ht="39.950000000000003" customHeight="1">
      <c r="A3" s="551" t="s">
        <v>1</v>
      </c>
      <c r="B3" s="551" t="s">
        <v>2</v>
      </c>
      <c r="C3" s="551" t="s">
        <v>3</v>
      </c>
      <c r="D3" s="551" t="s">
        <v>776</v>
      </c>
      <c r="E3" s="551" t="s">
        <v>4</v>
      </c>
      <c r="F3" s="551"/>
      <c r="G3" s="552" t="s">
        <v>5</v>
      </c>
      <c r="H3" s="543" t="s">
        <v>6</v>
      </c>
      <c r="I3" s="543" t="s">
        <v>8</v>
      </c>
      <c r="J3" s="543" t="s">
        <v>9</v>
      </c>
      <c r="K3" s="92"/>
    </row>
    <row r="4" spans="1:14" s="244" customFormat="1" ht="39.950000000000003" customHeight="1">
      <c r="A4" s="551"/>
      <c r="B4" s="551"/>
      <c r="C4" s="551"/>
      <c r="D4" s="551"/>
      <c r="E4" s="483" t="s">
        <v>10</v>
      </c>
      <c r="F4" s="483" t="s">
        <v>11</v>
      </c>
      <c r="G4" s="553"/>
      <c r="H4" s="543"/>
      <c r="I4" s="543"/>
      <c r="J4" s="543"/>
      <c r="K4" s="92"/>
    </row>
    <row r="5" spans="1:14" ht="15" customHeight="1">
      <c r="A5" s="484">
        <v>1</v>
      </c>
      <c r="B5" s="484">
        <v>2</v>
      </c>
      <c r="C5" s="485" t="s">
        <v>14</v>
      </c>
      <c r="D5" s="484">
        <v>4</v>
      </c>
      <c r="E5" s="484">
        <v>5</v>
      </c>
      <c r="F5" s="484">
        <v>6</v>
      </c>
      <c r="G5" s="484">
        <v>7</v>
      </c>
      <c r="H5" s="131">
        <v>8</v>
      </c>
      <c r="I5" s="131">
        <v>9</v>
      </c>
      <c r="J5" s="131">
        <v>10</v>
      </c>
    </row>
    <row r="6" spans="1:14" ht="15" customHeight="1">
      <c r="A6" s="431" t="s">
        <v>85</v>
      </c>
      <c r="B6" s="432" t="s">
        <v>86</v>
      </c>
      <c r="C6" s="433"/>
      <c r="D6" s="486"/>
      <c r="E6" s="487"/>
      <c r="F6" s="487"/>
      <c r="G6" s="487"/>
      <c r="H6" s="488"/>
      <c r="I6" s="488"/>
      <c r="J6" s="488"/>
    </row>
    <row r="7" spans="1:14" ht="15" customHeight="1">
      <c r="A7" s="431" t="s">
        <v>87</v>
      </c>
      <c r="B7" s="432" t="s">
        <v>88</v>
      </c>
      <c r="C7" s="432"/>
      <c r="D7" s="489"/>
      <c r="E7" s="490"/>
      <c r="F7" s="490"/>
      <c r="G7" s="490"/>
      <c r="H7" s="491"/>
      <c r="I7" s="491"/>
      <c r="J7" s="491"/>
    </row>
    <row r="8" spans="1:14" ht="72.75" customHeight="1">
      <c r="A8" s="10" t="s">
        <v>89</v>
      </c>
      <c r="B8" s="11" t="s">
        <v>90</v>
      </c>
      <c r="C8" s="11" t="s">
        <v>91</v>
      </c>
      <c r="D8" s="10" t="s">
        <v>26</v>
      </c>
      <c r="E8" s="10" t="s">
        <v>92</v>
      </c>
      <c r="F8" s="10" t="s">
        <v>779</v>
      </c>
      <c r="G8" s="6" t="s">
        <v>23</v>
      </c>
      <c r="H8" s="26" t="s">
        <v>1295</v>
      </c>
      <c r="I8" s="5" t="s">
        <v>1294</v>
      </c>
      <c r="J8" s="439" t="s">
        <v>93</v>
      </c>
      <c r="L8" s="62"/>
    </row>
    <row r="9" spans="1:14" ht="99" customHeight="1">
      <c r="A9" s="10" t="s">
        <v>94</v>
      </c>
      <c r="B9" s="11" t="s">
        <v>95</v>
      </c>
      <c r="C9" s="11" t="s">
        <v>552</v>
      </c>
      <c r="D9" s="10" t="s">
        <v>26</v>
      </c>
      <c r="E9" s="10" t="s">
        <v>92</v>
      </c>
      <c r="F9" s="10" t="s">
        <v>783</v>
      </c>
      <c r="G9" s="6" t="s">
        <v>569</v>
      </c>
      <c r="H9" s="21" t="s">
        <v>1296</v>
      </c>
      <c r="I9" s="492" t="s">
        <v>598</v>
      </c>
      <c r="J9" s="439" t="s">
        <v>1010</v>
      </c>
      <c r="L9" s="62"/>
      <c r="N9" s="493"/>
    </row>
    <row r="10" spans="1:14" ht="93.75" customHeight="1">
      <c r="A10" s="10" t="s">
        <v>96</v>
      </c>
      <c r="B10" s="11" t="s">
        <v>97</v>
      </c>
      <c r="C10" s="11" t="s">
        <v>98</v>
      </c>
      <c r="D10" s="10" t="s">
        <v>26</v>
      </c>
      <c r="E10" s="10" t="s">
        <v>564</v>
      </c>
      <c r="F10" s="10" t="s">
        <v>551</v>
      </c>
      <c r="G10" s="6" t="s">
        <v>569</v>
      </c>
      <c r="H10" s="5" t="s">
        <v>1319</v>
      </c>
      <c r="I10" s="36" t="s">
        <v>594</v>
      </c>
      <c r="J10" s="439" t="s">
        <v>99</v>
      </c>
    </row>
    <row r="11" spans="1:14" ht="135.75" customHeight="1">
      <c r="A11" s="10" t="s">
        <v>100</v>
      </c>
      <c r="B11" s="11" t="s">
        <v>101</v>
      </c>
      <c r="C11" s="11" t="s">
        <v>102</v>
      </c>
      <c r="D11" s="10" t="s">
        <v>26</v>
      </c>
      <c r="E11" s="10" t="s">
        <v>92</v>
      </c>
      <c r="F11" s="10"/>
      <c r="G11" s="494" t="s">
        <v>569</v>
      </c>
      <c r="H11" s="495" t="s">
        <v>1297</v>
      </c>
      <c r="I11" s="5" t="s">
        <v>1298</v>
      </c>
      <c r="J11" s="495" t="s">
        <v>1047</v>
      </c>
      <c r="L11" s="62"/>
    </row>
    <row r="12" spans="1:14" ht="409.5">
      <c r="A12" s="10" t="s">
        <v>103</v>
      </c>
      <c r="B12" s="11" t="s">
        <v>104</v>
      </c>
      <c r="C12" s="11" t="s">
        <v>784</v>
      </c>
      <c r="D12" s="10" t="s">
        <v>105</v>
      </c>
      <c r="E12" s="10" t="s">
        <v>106</v>
      </c>
      <c r="F12" s="10" t="s">
        <v>780</v>
      </c>
      <c r="G12" s="6" t="s">
        <v>569</v>
      </c>
      <c r="H12" s="13" t="s">
        <v>1312</v>
      </c>
      <c r="I12" s="21" t="s">
        <v>1311</v>
      </c>
      <c r="J12" s="439" t="s">
        <v>107</v>
      </c>
      <c r="L12" s="62"/>
    </row>
    <row r="13" spans="1:14" ht="119.1" customHeight="1">
      <c r="A13" s="10" t="s">
        <v>108</v>
      </c>
      <c r="B13" s="11" t="s">
        <v>109</v>
      </c>
      <c r="C13" s="11" t="s">
        <v>785</v>
      </c>
      <c r="D13" s="10" t="s">
        <v>110</v>
      </c>
      <c r="E13" s="10" t="s">
        <v>786</v>
      </c>
      <c r="F13" s="10" t="s">
        <v>106</v>
      </c>
      <c r="G13" s="6" t="s">
        <v>569</v>
      </c>
      <c r="H13" s="26" t="s">
        <v>1176</v>
      </c>
      <c r="I13" s="25" t="s">
        <v>771</v>
      </c>
      <c r="J13" s="439" t="s">
        <v>99</v>
      </c>
    </row>
    <row r="14" spans="1:14" s="65" customFormat="1" ht="363" customHeight="1">
      <c r="A14" s="10" t="s">
        <v>111</v>
      </c>
      <c r="B14" s="11" t="s">
        <v>112</v>
      </c>
      <c r="C14" s="11" t="s">
        <v>1299</v>
      </c>
      <c r="D14" s="10" t="s">
        <v>668</v>
      </c>
      <c r="E14" s="10" t="s">
        <v>551</v>
      </c>
      <c r="F14" s="10"/>
      <c r="G14" s="6" t="s">
        <v>569</v>
      </c>
      <c r="H14" s="496" t="s">
        <v>1003</v>
      </c>
      <c r="I14" s="24" t="s">
        <v>1320</v>
      </c>
      <c r="J14" s="439" t="s">
        <v>99</v>
      </c>
      <c r="K14" s="482"/>
      <c r="L14" s="103"/>
    </row>
    <row r="15" spans="1:14" s="65" customFormat="1" ht="225">
      <c r="A15" s="10" t="s">
        <v>113</v>
      </c>
      <c r="B15" s="11" t="s">
        <v>114</v>
      </c>
      <c r="C15" s="11" t="s">
        <v>787</v>
      </c>
      <c r="D15" s="10" t="s">
        <v>26</v>
      </c>
      <c r="E15" s="10" t="s">
        <v>465</v>
      </c>
      <c r="F15" s="10" t="s">
        <v>551</v>
      </c>
      <c r="G15" s="6" t="s">
        <v>569</v>
      </c>
      <c r="H15" s="30" t="s">
        <v>1313</v>
      </c>
      <c r="I15" s="25" t="s">
        <v>1314</v>
      </c>
      <c r="J15" s="439" t="s">
        <v>138</v>
      </c>
      <c r="K15" s="482"/>
    </row>
    <row r="16" spans="1:14" s="65" customFormat="1" ht="93.6" customHeight="1">
      <c r="A16" s="10" t="s">
        <v>115</v>
      </c>
      <c r="B16" s="11" t="s">
        <v>116</v>
      </c>
      <c r="C16" s="11" t="s">
        <v>788</v>
      </c>
      <c r="D16" s="10" t="s">
        <v>26</v>
      </c>
      <c r="E16" s="10" t="s">
        <v>465</v>
      </c>
      <c r="F16" s="10" t="s">
        <v>494</v>
      </c>
      <c r="G16" s="6" t="s">
        <v>569</v>
      </c>
      <c r="H16" s="21" t="s">
        <v>1315</v>
      </c>
      <c r="I16" s="29" t="s">
        <v>1316</v>
      </c>
      <c r="J16" s="439" t="s">
        <v>1048</v>
      </c>
      <c r="K16" s="482"/>
    </row>
    <row r="17" spans="1:12">
      <c r="A17" s="452"/>
      <c r="B17" s="453"/>
      <c r="C17" s="453"/>
      <c r="D17" s="497"/>
      <c r="E17" s="497"/>
      <c r="F17" s="497"/>
      <c r="G17" s="497"/>
      <c r="H17" s="488"/>
      <c r="I17" s="488"/>
      <c r="J17" s="498"/>
    </row>
    <row r="18" spans="1:12">
      <c r="A18" s="431" t="s">
        <v>117</v>
      </c>
      <c r="B18" s="432" t="s">
        <v>118</v>
      </c>
      <c r="C18" s="432"/>
      <c r="D18" s="489"/>
      <c r="E18" s="499"/>
      <c r="F18" s="499"/>
      <c r="G18" s="499"/>
      <c r="H18" s="491"/>
      <c r="I18" s="491"/>
      <c r="J18" s="500"/>
    </row>
    <row r="19" spans="1:12" s="65" customFormat="1" ht="78.75">
      <c r="A19" s="10" t="s">
        <v>119</v>
      </c>
      <c r="B19" s="11" t="s">
        <v>120</v>
      </c>
      <c r="C19" s="11" t="s">
        <v>789</v>
      </c>
      <c r="D19" s="10" t="s">
        <v>676</v>
      </c>
      <c r="E19" s="10" t="s">
        <v>465</v>
      </c>
      <c r="F19" s="10"/>
      <c r="G19" s="6" t="s">
        <v>569</v>
      </c>
      <c r="H19" s="21" t="s">
        <v>1300</v>
      </c>
      <c r="I19" s="27" t="s">
        <v>1301</v>
      </c>
      <c r="J19" s="439" t="s">
        <v>1048</v>
      </c>
      <c r="K19" s="482"/>
    </row>
    <row r="20" spans="1:12" s="65" customFormat="1" ht="102.75" customHeight="1">
      <c r="A20" s="10" t="s">
        <v>121</v>
      </c>
      <c r="B20" s="11" t="s">
        <v>122</v>
      </c>
      <c r="C20" s="11" t="s">
        <v>790</v>
      </c>
      <c r="D20" s="10" t="s">
        <v>110</v>
      </c>
      <c r="E20" s="10" t="s">
        <v>465</v>
      </c>
      <c r="F20" s="10"/>
      <c r="G20" s="6" t="s">
        <v>23</v>
      </c>
      <c r="H20" s="28" t="s">
        <v>23</v>
      </c>
      <c r="I20" s="25" t="s">
        <v>772</v>
      </c>
      <c r="J20" s="439" t="s">
        <v>1048</v>
      </c>
      <c r="K20" s="482"/>
    </row>
    <row r="21" spans="1:12" s="65" customFormat="1" ht="164.25" customHeight="1">
      <c r="A21" s="10" t="s">
        <v>123</v>
      </c>
      <c r="B21" s="11" t="s">
        <v>124</v>
      </c>
      <c r="C21" s="11" t="s">
        <v>791</v>
      </c>
      <c r="D21" s="10" t="s">
        <v>26</v>
      </c>
      <c r="E21" s="10" t="s">
        <v>465</v>
      </c>
      <c r="F21" s="222" t="s">
        <v>240</v>
      </c>
      <c r="G21" s="6" t="s">
        <v>569</v>
      </c>
      <c r="H21" s="27" t="s">
        <v>669</v>
      </c>
      <c r="I21" s="24" t="s">
        <v>988</v>
      </c>
      <c r="J21" s="439" t="s">
        <v>1048</v>
      </c>
      <c r="K21" s="482"/>
    </row>
    <row r="22" spans="1:12" s="65" customFormat="1" ht="101.25">
      <c r="A22" s="10" t="s">
        <v>125</v>
      </c>
      <c r="B22" s="11" t="s">
        <v>126</v>
      </c>
      <c r="C22" s="11" t="s">
        <v>792</v>
      </c>
      <c r="D22" s="10" t="s">
        <v>26</v>
      </c>
      <c r="E22" s="10" t="s">
        <v>465</v>
      </c>
      <c r="F22" s="10" t="s">
        <v>20</v>
      </c>
      <c r="G22" s="6" t="s">
        <v>569</v>
      </c>
      <c r="H22" s="27" t="s">
        <v>1302</v>
      </c>
      <c r="I22" s="15" t="s">
        <v>1306</v>
      </c>
      <c r="J22" s="439" t="s">
        <v>1048</v>
      </c>
      <c r="K22" s="482"/>
    </row>
    <row r="23" spans="1:12" s="65" customFormat="1" ht="52.5" customHeight="1">
      <c r="A23" s="10" t="s">
        <v>127</v>
      </c>
      <c r="B23" s="11" t="s">
        <v>128</v>
      </c>
      <c r="C23" s="11" t="s">
        <v>670</v>
      </c>
      <c r="D23" s="10" t="s">
        <v>671</v>
      </c>
      <c r="E23" s="10" t="s">
        <v>465</v>
      </c>
      <c r="F23" s="10"/>
      <c r="G23" s="6" t="s">
        <v>569</v>
      </c>
      <c r="H23" s="24" t="s">
        <v>1303</v>
      </c>
      <c r="I23" s="24" t="s">
        <v>595</v>
      </c>
      <c r="J23" s="439" t="s">
        <v>1048</v>
      </c>
      <c r="K23" s="482"/>
    </row>
    <row r="24" spans="1:12" s="65" customFormat="1" ht="90">
      <c r="A24" s="10" t="s">
        <v>129</v>
      </c>
      <c r="B24" s="11" t="s">
        <v>130</v>
      </c>
      <c r="C24" s="11" t="s">
        <v>1067</v>
      </c>
      <c r="D24" s="10" t="s">
        <v>672</v>
      </c>
      <c r="E24" s="10" t="s">
        <v>465</v>
      </c>
      <c r="F24" s="10" t="s">
        <v>45</v>
      </c>
      <c r="G24" s="6" t="s">
        <v>23</v>
      </c>
      <c r="H24" s="26" t="s">
        <v>23</v>
      </c>
      <c r="I24" s="24" t="s">
        <v>773</v>
      </c>
      <c r="J24" s="439" t="s">
        <v>1048</v>
      </c>
      <c r="K24" s="482"/>
    </row>
    <row r="25" spans="1:12" s="65" customFormat="1" ht="82.5" customHeight="1">
      <c r="A25" s="10" t="s">
        <v>132</v>
      </c>
      <c r="B25" s="11" t="s">
        <v>133</v>
      </c>
      <c r="C25" s="11" t="s">
        <v>1068</v>
      </c>
      <c r="D25" s="10" t="s">
        <v>26</v>
      </c>
      <c r="E25" s="10" t="s">
        <v>465</v>
      </c>
      <c r="F25" s="222" t="s">
        <v>240</v>
      </c>
      <c r="G25" s="6" t="s">
        <v>569</v>
      </c>
      <c r="H25" s="33" t="s">
        <v>1069</v>
      </c>
      <c r="I25" s="26" t="s">
        <v>572</v>
      </c>
      <c r="J25" s="439" t="s">
        <v>1048</v>
      </c>
      <c r="K25" s="482"/>
    </row>
    <row r="26" spans="1:12" s="65" customFormat="1" ht="61.5" customHeight="1">
      <c r="A26" s="10" t="s">
        <v>134</v>
      </c>
      <c r="B26" s="11" t="s">
        <v>136</v>
      </c>
      <c r="C26" s="11" t="s">
        <v>1070</v>
      </c>
      <c r="D26" s="10" t="s">
        <v>26</v>
      </c>
      <c r="E26" s="10" t="s">
        <v>465</v>
      </c>
      <c r="F26" s="10"/>
      <c r="G26" s="6" t="s">
        <v>569</v>
      </c>
      <c r="H26" s="27" t="s">
        <v>701</v>
      </c>
      <c r="I26" s="27" t="s">
        <v>1304</v>
      </c>
      <c r="J26" s="439" t="s">
        <v>1048</v>
      </c>
      <c r="K26" s="482"/>
    </row>
    <row r="27" spans="1:12" s="65" customFormat="1" ht="123.75">
      <c r="A27" s="10" t="s">
        <v>135</v>
      </c>
      <c r="B27" s="11" t="s">
        <v>137</v>
      </c>
      <c r="C27" s="11" t="s">
        <v>793</v>
      </c>
      <c r="D27" s="10" t="s">
        <v>26</v>
      </c>
      <c r="E27" s="10" t="s">
        <v>465</v>
      </c>
      <c r="F27" s="10"/>
      <c r="G27" s="6" t="s">
        <v>569</v>
      </c>
      <c r="H27" s="27" t="s">
        <v>1046</v>
      </c>
      <c r="I27" s="27" t="s">
        <v>987</v>
      </c>
      <c r="J27" s="439" t="s">
        <v>1048</v>
      </c>
      <c r="K27" s="482"/>
    </row>
    <row r="28" spans="1:12" s="65" customFormat="1" ht="56.25">
      <c r="A28" s="10" t="s">
        <v>673</v>
      </c>
      <c r="B28" s="11" t="s">
        <v>795</v>
      </c>
      <c r="C28" s="11" t="s">
        <v>794</v>
      </c>
      <c r="D28" s="10" t="s">
        <v>668</v>
      </c>
      <c r="E28" s="10" t="s">
        <v>465</v>
      </c>
      <c r="F28" s="10"/>
      <c r="G28" s="6" t="s">
        <v>569</v>
      </c>
      <c r="H28" s="21" t="s">
        <v>1305</v>
      </c>
      <c r="I28" s="25" t="s">
        <v>774</v>
      </c>
      <c r="J28" s="439" t="s">
        <v>1048</v>
      </c>
      <c r="K28" s="482"/>
    </row>
    <row r="29" spans="1:12" s="65" customFormat="1">
      <c r="A29" s="452"/>
      <c r="B29" s="453"/>
      <c r="C29" s="453"/>
      <c r="D29" s="452"/>
      <c r="E29" s="452"/>
      <c r="F29" s="452"/>
      <c r="G29" s="93"/>
      <c r="H29" s="455"/>
      <c r="I29" s="501"/>
      <c r="J29" s="502"/>
      <c r="K29" s="482"/>
    </row>
    <row r="30" spans="1:12" s="65" customFormat="1">
      <c r="A30" s="449" t="s">
        <v>139</v>
      </c>
      <c r="B30" s="450" t="s">
        <v>775</v>
      </c>
      <c r="C30" s="450"/>
      <c r="D30" s="450"/>
      <c r="E30" s="466"/>
      <c r="F30" s="466"/>
      <c r="G30" s="466"/>
      <c r="H30" s="503"/>
      <c r="I30" s="503"/>
      <c r="J30" s="469"/>
      <c r="K30" s="482"/>
    </row>
    <row r="31" spans="1:12" s="65" customFormat="1" ht="75.599999999999994" customHeight="1">
      <c r="A31" s="10" t="s">
        <v>140</v>
      </c>
      <c r="B31" s="11" t="s">
        <v>141</v>
      </c>
      <c r="C31" s="11" t="s">
        <v>796</v>
      </c>
      <c r="D31" s="10" t="s">
        <v>26</v>
      </c>
      <c r="E31" s="10" t="s">
        <v>699</v>
      </c>
      <c r="F31" s="10"/>
      <c r="G31" s="6" t="s">
        <v>569</v>
      </c>
      <c r="H31" s="21" t="s">
        <v>1307</v>
      </c>
      <c r="I31" s="15" t="s">
        <v>1308</v>
      </c>
      <c r="J31" s="439" t="s">
        <v>107</v>
      </c>
      <c r="K31" s="482"/>
      <c r="L31" s="92"/>
    </row>
    <row r="32" spans="1:12" ht="90">
      <c r="A32" s="10" t="s">
        <v>142</v>
      </c>
      <c r="B32" s="11" t="s">
        <v>143</v>
      </c>
      <c r="C32" s="11" t="s">
        <v>144</v>
      </c>
      <c r="D32" s="10" t="s">
        <v>26</v>
      </c>
      <c r="E32" s="10" t="s">
        <v>699</v>
      </c>
      <c r="F32" s="10"/>
      <c r="G32" s="6" t="s">
        <v>569</v>
      </c>
      <c r="H32" s="21" t="s">
        <v>781</v>
      </c>
      <c r="I32" s="21" t="s">
        <v>1309</v>
      </c>
      <c r="J32" s="439" t="s">
        <v>107</v>
      </c>
    </row>
    <row r="33" spans="1:10" ht="61.5" customHeight="1">
      <c r="A33" s="10" t="s">
        <v>145</v>
      </c>
      <c r="B33" s="11" t="s">
        <v>146</v>
      </c>
      <c r="C33" s="11" t="s">
        <v>147</v>
      </c>
      <c r="D33" s="10" t="s">
        <v>26</v>
      </c>
      <c r="E33" s="10" t="s">
        <v>699</v>
      </c>
      <c r="F33" s="10"/>
      <c r="G33" s="6" t="s">
        <v>573</v>
      </c>
      <c r="H33" s="5" t="s">
        <v>782</v>
      </c>
      <c r="I33" s="492" t="s">
        <v>596</v>
      </c>
      <c r="J33" s="439" t="s">
        <v>107</v>
      </c>
    </row>
    <row r="34" spans="1:10" ht="96.95" customHeight="1">
      <c r="A34" s="10" t="s">
        <v>148</v>
      </c>
      <c r="B34" s="11" t="s">
        <v>149</v>
      </c>
      <c r="C34" s="11" t="s">
        <v>1414</v>
      </c>
      <c r="D34" s="10" t="s">
        <v>26</v>
      </c>
      <c r="E34" s="10" t="s">
        <v>699</v>
      </c>
      <c r="F34" s="10"/>
      <c r="G34" s="6" t="s">
        <v>573</v>
      </c>
      <c r="H34" s="21" t="s">
        <v>1310</v>
      </c>
      <c r="I34" s="492" t="s">
        <v>597</v>
      </c>
      <c r="J34" s="439" t="s">
        <v>107</v>
      </c>
    </row>
    <row r="35" spans="1:10" hidden="1">
      <c r="A35" s="452"/>
      <c r="B35" s="453"/>
      <c r="C35" s="453"/>
      <c r="D35" s="452"/>
      <c r="E35" s="453"/>
      <c r="F35" s="453"/>
      <c r="G35" s="93"/>
      <c r="H35" s="504"/>
      <c r="I35" s="455"/>
      <c r="J35" s="502"/>
    </row>
    <row r="36" spans="1:10" hidden="1">
      <c r="A36" s="452"/>
      <c r="B36" s="453"/>
      <c r="C36" s="453"/>
      <c r="D36" s="452"/>
      <c r="E36" s="453"/>
      <c r="F36" s="453"/>
      <c r="G36" s="93"/>
      <c r="H36" s="504"/>
      <c r="I36" s="455"/>
      <c r="J36" s="502"/>
    </row>
    <row r="37" spans="1:10" hidden="1">
      <c r="A37" s="452"/>
      <c r="B37" s="453"/>
      <c r="C37" s="453"/>
      <c r="D37" s="452"/>
      <c r="E37" s="453"/>
      <c r="F37" s="453"/>
      <c r="G37" s="93"/>
      <c r="H37" s="504"/>
      <c r="I37" s="455"/>
      <c r="J37" s="502"/>
    </row>
    <row r="38" spans="1:10" hidden="1">
      <c r="A38" s="452"/>
      <c r="B38" s="453"/>
      <c r="C38" s="453"/>
      <c r="D38" s="452"/>
      <c r="E38" s="453"/>
      <c r="F38" s="453"/>
      <c r="G38" s="93"/>
      <c r="H38" s="504"/>
      <c r="I38" s="455"/>
      <c r="J38" s="502"/>
    </row>
    <row r="39" spans="1:10" ht="1.5" hidden="1" customHeight="1">
      <c r="A39" s="452"/>
      <c r="B39" s="453"/>
      <c r="C39" s="453"/>
      <c r="D39" s="452"/>
      <c r="E39" s="453"/>
      <c r="F39" s="453"/>
      <c r="G39" s="93"/>
      <c r="H39" s="504"/>
      <c r="I39" s="455"/>
      <c r="J39" s="502"/>
    </row>
    <row r="40" spans="1:10" hidden="1">
      <c r="A40" s="505"/>
      <c r="B40" s="506"/>
      <c r="C40" s="506"/>
      <c r="D40" s="274"/>
      <c r="E40" s="274"/>
      <c r="F40" s="274"/>
      <c r="G40" s="274"/>
      <c r="H40" s="507"/>
      <c r="I40" s="274"/>
      <c r="J40" s="274"/>
    </row>
    <row r="41" spans="1:10" hidden="1">
      <c r="A41" s="65"/>
      <c r="B41" s="506"/>
      <c r="C41" s="506"/>
      <c r="D41" s="274"/>
      <c r="E41" s="274"/>
      <c r="F41" s="274"/>
      <c r="G41" s="274"/>
      <c r="H41" s="274"/>
      <c r="I41" s="274"/>
      <c r="J41" s="274"/>
    </row>
    <row r="42" spans="1:10" hidden="1">
      <c r="A42" s="65"/>
      <c r="B42" s="506"/>
      <c r="C42" s="506"/>
      <c r="D42" s="506"/>
      <c r="E42" s="506"/>
      <c r="F42" s="506"/>
      <c r="G42" s="506"/>
      <c r="H42" s="506"/>
      <c r="I42" s="506"/>
      <c r="J42" s="506"/>
    </row>
    <row r="43" spans="1:10" hidden="1">
      <c r="A43" s="65"/>
      <c r="B43" s="506"/>
      <c r="C43" s="506"/>
      <c r="D43" s="506"/>
      <c r="E43" s="506"/>
      <c r="F43" s="506"/>
      <c r="G43" s="506"/>
      <c r="H43" s="506"/>
      <c r="I43" s="506"/>
      <c r="J43" s="506"/>
    </row>
    <row r="44" spans="1:10" hidden="1">
      <c r="A44" s="65"/>
      <c r="B44" s="433"/>
      <c r="C44" s="433"/>
      <c r="D44" s="433"/>
      <c r="E44" s="433"/>
      <c r="F44" s="433"/>
      <c r="G44" s="433"/>
      <c r="H44" s="448"/>
      <c r="I44" s="448"/>
      <c r="J44" s="448"/>
    </row>
    <row r="45" spans="1:10" hidden="1">
      <c r="B45" s="91"/>
      <c r="C45" s="91"/>
      <c r="D45" s="91"/>
      <c r="E45" s="91"/>
      <c r="F45" s="91"/>
      <c r="G45" s="91"/>
      <c r="H45" s="223"/>
      <c r="I45" s="223"/>
      <c r="J45" s="223"/>
    </row>
    <row r="46" spans="1:10" hidden="1">
      <c r="B46" s="65"/>
      <c r="C46" s="65"/>
      <c r="D46" s="65"/>
      <c r="E46" s="65"/>
      <c r="F46" s="65"/>
      <c r="G46" s="65"/>
      <c r="H46" s="65"/>
      <c r="I46" s="65"/>
      <c r="J46" s="65"/>
    </row>
    <row r="47" spans="1:10" hidden="1">
      <c r="B47" s="65"/>
      <c r="C47" s="65"/>
      <c r="D47" s="65"/>
      <c r="E47" s="65"/>
      <c r="F47" s="65"/>
      <c r="G47" s="65"/>
      <c r="H47" s="65"/>
      <c r="I47" s="65"/>
      <c r="J47" s="65"/>
    </row>
    <row r="48" spans="1:10" hidden="1">
      <c r="B48" s="65"/>
      <c r="C48" s="65"/>
      <c r="D48" s="65"/>
      <c r="E48" s="65"/>
      <c r="F48" s="65"/>
      <c r="G48" s="65"/>
      <c r="H48" s="65"/>
      <c r="I48" s="65"/>
      <c r="J48" s="65"/>
    </row>
    <row r="49" spans="2:11" hidden="1">
      <c r="B49" s="65"/>
      <c r="C49" s="65"/>
      <c r="D49" s="65"/>
      <c r="E49" s="65"/>
      <c r="F49" s="65"/>
      <c r="G49" s="65"/>
      <c r="H49" s="65"/>
      <c r="I49" s="65"/>
      <c r="J49" s="65"/>
    </row>
    <row r="50" spans="2:11" hidden="1">
      <c r="B50" s="65"/>
      <c r="C50" s="65"/>
      <c r="D50" s="65"/>
      <c r="E50" s="65"/>
      <c r="F50" s="65"/>
      <c r="G50" s="65"/>
      <c r="H50" s="65"/>
      <c r="I50" s="65"/>
      <c r="J50" s="65"/>
    </row>
    <row r="51" spans="2:11" hidden="1">
      <c r="B51" s="65"/>
      <c r="C51" s="65"/>
      <c r="D51" s="65"/>
      <c r="E51" s="65"/>
      <c r="F51" s="65"/>
      <c r="G51" s="65"/>
      <c r="H51" s="65"/>
      <c r="I51" s="65"/>
      <c r="J51" s="65"/>
    </row>
    <row r="52" spans="2:11" hidden="1">
      <c r="B52" s="65"/>
      <c r="C52" s="65"/>
      <c r="D52" s="65"/>
      <c r="E52" s="65"/>
      <c r="F52" s="65"/>
      <c r="G52" s="65"/>
      <c r="H52" s="65"/>
      <c r="I52" s="65"/>
      <c r="J52" s="65"/>
    </row>
    <row r="53" spans="2:11" hidden="1">
      <c r="B53" s="65"/>
      <c r="C53" s="65"/>
      <c r="D53" s="65"/>
      <c r="E53" s="65"/>
      <c r="F53" s="65"/>
      <c r="G53" s="65"/>
      <c r="H53" s="65"/>
      <c r="I53" s="65"/>
      <c r="J53" s="65"/>
    </row>
    <row r="57" spans="2:11" s="83" customFormat="1">
      <c r="D57" s="83">
        <f>+COUNTIF($K:$K,1)</f>
        <v>0</v>
      </c>
      <c r="E57" s="83">
        <f>+COUNTIF($K:$K,2)</f>
        <v>0</v>
      </c>
      <c r="F57" s="83">
        <f>+COUNTIF($K:$K,3)</f>
        <v>0</v>
      </c>
      <c r="G57" s="83">
        <f>+COUNTIF($K:$K,4)</f>
        <v>0</v>
      </c>
      <c r="K57" s="482"/>
    </row>
  </sheetData>
  <mergeCells count="9">
    <mergeCell ref="I3:I4"/>
    <mergeCell ref="J3:J4"/>
    <mergeCell ref="H3:H4"/>
    <mergeCell ref="A3:A4"/>
    <mergeCell ref="B3:B4"/>
    <mergeCell ref="C3:C4"/>
    <mergeCell ref="D3:D4"/>
    <mergeCell ref="E3:F3"/>
    <mergeCell ref="G3:G4"/>
  </mergeCells>
  <pageMargins left="0.25" right="0.25" top="0.75" bottom="0.75" header="0.3" footer="0.3"/>
  <pageSetup paperSize="9" scale="67" fitToHeight="0" orientation="landscape" r:id="rId1"/>
  <headerFooter>
    <oddFooter>&amp;C&amp;P</oddFooter>
  </headerFooter>
  <rowBreaks count="5" manualBreakCount="5">
    <brk id="11" max="11" man="1"/>
    <brk id="14" max="11" man="1"/>
    <brk id="16" max="11" man="1"/>
    <brk id="23" max="11" man="1"/>
    <brk id="29" max="11"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E3:I6"/>
  <sheetViews>
    <sheetView workbookViewId="0">
      <selection activeCell="E6" sqref="E6"/>
    </sheetView>
  </sheetViews>
  <sheetFormatPr defaultRowHeight="15"/>
  <sheetData>
    <row r="3" spans="5:9">
      <c r="E3">
        <v>1</v>
      </c>
      <c r="F3">
        <v>2</v>
      </c>
      <c r="G3">
        <v>3</v>
      </c>
      <c r="H3">
        <v>4</v>
      </c>
    </row>
    <row r="4" spans="5:9">
      <c r="E4" t="e">
        <f>+SUM(#REF!,#REF!,#REF!,#REF!,#REF!,#REF!,#REF!,#REF!,#REF!,'2.4 tikslas'!D19,'2.5 tikslas'!D14,'3.1 tikslas'!D28,'3.2 tikslas'!D28,'3.3 tikslas'!D31,'3.4 tikslas'!D25,'3.5. tikslas'!D14,'4.1 tikslas'!D57)</f>
        <v>#REF!</v>
      </c>
      <c r="F4" s="1" t="e">
        <f>+SUM(#REF!,#REF!,#REF!,#REF!,#REF!,#REF!,#REF!,#REF!,#REF!,'2.4 tikslas'!E19,'2.5 tikslas'!E14,'3.1 tikslas'!E28,'3.2 tikslas'!E28,'3.3 tikslas'!E31,'3.4 tikslas'!E25,'3.5. tikslas'!E14,'4.1 tikslas'!E57)</f>
        <v>#REF!</v>
      </c>
      <c r="G4" s="1" t="e">
        <f>+SUM(#REF!,#REF!,#REF!,#REF!,#REF!,#REF!,#REF!,#REF!,#REF!,'2.4 tikslas'!F19,'2.5 tikslas'!F14,'3.1 tikslas'!F28,'3.2 tikslas'!F28,'3.3 tikslas'!F31,'3.4 tikslas'!F25,'3.5. tikslas'!F14,'4.1 tikslas'!F57)</f>
        <v>#REF!</v>
      </c>
      <c r="H4" s="1" t="e">
        <f>+SUM(#REF!,#REF!,#REF!,#REF!,#REF!,#REF!,#REF!,#REF!,#REF!,'2.4 tikslas'!G19,'2.5 tikslas'!G14,'3.1 tikslas'!G28,'3.2 tikslas'!G28,'3.3 tikslas'!G31,'3.4 tikslas'!G25,'3.5. tikslas'!G14,'4.1 tikslas'!G57)</f>
        <v>#REF!</v>
      </c>
      <c r="I4">
        <v>200</v>
      </c>
    </row>
    <row r="6" spans="5:9">
      <c r="E6" t="e">
        <f>+SUM(#REF!,#REF!,#REF!,#REF!,#REF!,#REF!,#REF!,#REF!,#REF!,'2.4 tikslas'!K19,'2.5 tikslas'!K14,'3.1 tikslas'!K28,'3.2 tikslas'!K28,'3.3 tikslas'!K31,'3.4 tikslas'!K25,'3.5. tikslas'!K14,'4.1 tikslas'!K57)</f>
        <v>#REF!</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9E618-4E7B-4778-BD8C-E6AF1608F337}">
  <sheetPr>
    <tabColor theme="0"/>
    <pageSetUpPr fitToPage="1"/>
  </sheetPr>
  <dimension ref="A1:K51"/>
  <sheetViews>
    <sheetView showWhiteSpace="0" zoomScaleNormal="100" zoomScaleSheetLayoutView="25" zoomScalePageLayoutView="70" workbookViewId="0">
      <selection activeCell="H21" sqref="H21"/>
    </sheetView>
  </sheetViews>
  <sheetFormatPr defaultRowHeight="15"/>
  <cols>
    <col min="1" max="1" width="8.7109375" style="155" customWidth="1"/>
    <col min="2" max="2" width="14.7109375" style="155" customWidth="1"/>
    <col min="3" max="3" width="38.7109375" style="155" customWidth="1"/>
    <col min="4" max="4" width="10.140625" style="155" customWidth="1"/>
    <col min="5" max="5" width="16" style="155" customWidth="1"/>
    <col min="6" max="6" width="15.7109375" style="155" customWidth="1"/>
    <col min="7" max="7" width="12.28515625" style="155" customWidth="1"/>
    <col min="8" max="8" width="77.28515625" style="155" customWidth="1"/>
    <col min="9" max="9" width="41.85546875" style="155" customWidth="1"/>
    <col min="10" max="10" width="10.7109375" style="155" customWidth="1"/>
    <col min="11" max="11" width="9.140625" style="156"/>
    <col min="12" max="16384" width="9.140625" style="155"/>
  </cols>
  <sheetData>
    <row r="1" spans="1:11" ht="15" customHeight="1"/>
    <row r="2" spans="1:11" s="159" customFormat="1" ht="15" customHeight="1">
      <c r="A2" s="510" t="s">
        <v>150</v>
      </c>
      <c r="B2" s="256"/>
      <c r="C2" s="157"/>
      <c r="D2" s="157"/>
      <c r="E2" s="157"/>
      <c r="F2" s="158" t="s">
        <v>1071</v>
      </c>
      <c r="I2" s="160"/>
      <c r="J2" s="161"/>
      <c r="K2" s="162"/>
    </row>
    <row r="3" spans="1:11" s="164" customFormat="1" ht="39.950000000000003" customHeight="1">
      <c r="A3" s="518" t="s">
        <v>1</v>
      </c>
      <c r="B3" s="518" t="s">
        <v>2</v>
      </c>
      <c r="C3" s="518" t="s">
        <v>151</v>
      </c>
      <c r="D3" s="518" t="s">
        <v>54</v>
      </c>
      <c r="E3" s="518" t="s">
        <v>4</v>
      </c>
      <c r="F3" s="518"/>
      <c r="G3" s="518" t="s">
        <v>5</v>
      </c>
      <c r="H3" s="515" t="s">
        <v>6</v>
      </c>
      <c r="I3" s="515" t="s">
        <v>8</v>
      </c>
      <c r="J3" s="515" t="s">
        <v>9</v>
      </c>
      <c r="K3" s="163"/>
    </row>
    <row r="4" spans="1:11" s="164" customFormat="1" ht="39.950000000000003" customHeight="1">
      <c r="A4" s="518"/>
      <c r="B4" s="518"/>
      <c r="C4" s="518"/>
      <c r="D4" s="518"/>
      <c r="E4" s="70" t="s">
        <v>10</v>
      </c>
      <c r="F4" s="70" t="s">
        <v>11</v>
      </c>
      <c r="G4" s="518"/>
      <c r="H4" s="515"/>
      <c r="I4" s="515"/>
      <c r="J4" s="515"/>
      <c r="K4" s="163"/>
    </row>
    <row r="5" spans="1:11" ht="15" customHeight="1">
      <c r="A5" s="22">
        <v>1</v>
      </c>
      <c r="B5" s="22">
        <v>2</v>
      </c>
      <c r="C5" s="71" t="s">
        <v>14</v>
      </c>
      <c r="D5" s="22">
        <v>4</v>
      </c>
      <c r="E5" s="22">
        <v>5</v>
      </c>
      <c r="F5" s="22">
        <v>6</v>
      </c>
      <c r="G5" s="22">
        <v>7</v>
      </c>
      <c r="H5" s="9">
        <v>8</v>
      </c>
      <c r="I5" s="9">
        <v>9</v>
      </c>
      <c r="J5" s="9">
        <v>10</v>
      </c>
    </row>
    <row r="6" spans="1:11" ht="15" customHeight="1">
      <c r="A6" s="165" t="s">
        <v>164</v>
      </c>
      <c r="B6" s="166" t="s">
        <v>165</v>
      </c>
      <c r="C6" s="167"/>
      <c r="D6" s="168"/>
      <c r="E6" s="169"/>
      <c r="F6" s="169"/>
      <c r="G6" s="169"/>
      <c r="H6" s="170"/>
      <c r="I6" s="170"/>
      <c r="J6" s="170"/>
    </row>
    <row r="7" spans="1:11" ht="15" customHeight="1">
      <c r="A7" s="171" t="s">
        <v>166</v>
      </c>
      <c r="B7" s="172" t="s">
        <v>1183</v>
      </c>
      <c r="C7" s="173"/>
      <c r="D7" s="171"/>
      <c r="E7" s="174"/>
      <c r="F7" s="175"/>
      <c r="G7" s="174"/>
      <c r="H7" s="176"/>
      <c r="I7" s="177"/>
      <c r="J7" s="177"/>
    </row>
    <row r="8" spans="1:11" ht="72.75" customHeight="1">
      <c r="A8" s="178" t="s">
        <v>167</v>
      </c>
      <c r="B8" s="179" t="s">
        <v>893</v>
      </c>
      <c r="C8" s="179" t="s">
        <v>1180</v>
      </c>
      <c r="D8" s="178" t="s">
        <v>1181</v>
      </c>
      <c r="E8" s="178" t="s">
        <v>45</v>
      </c>
      <c r="F8" s="178"/>
      <c r="G8" s="180" t="s">
        <v>569</v>
      </c>
      <c r="H8" s="181" t="s">
        <v>1272</v>
      </c>
      <c r="I8" s="181" t="s">
        <v>993</v>
      </c>
      <c r="J8" s="182" t="s">
        <v>1182</v>
      </c>
      <c r="K8" s="156">
        <v>3</v>
      </c>
    </row>
    <row r="9" spans="1:11" ht="279.75" customHeight="1">
      <c r="A9" s="528" t="s">
        <v>168</v>
      </c>
      <c r="B9" s="531" t="s">
        <v>894</v>
      </c>
      <c r="C9" s="531" t="s">
        <v>1184</v>
      </c>
      <c r="D9" s="528" t="s">
        <v>26</v>
      </c>
      <c r="E9" s="528" t="s">
        <v>45</v>
      </c>
      <c r="F9" s="528" t="s">
        <v>979</v>
      </c>
      <c r="G9" s="520" t="s">
        <v>569</v>
      </c>
      <c r="H9" s="183" t="s">
        <v>1273</v>
      </c>
      <c r="I9" s="181" t="s">
        <v>1288</v>
      </c>
      <c r="J9" s="182" t="s">
        <v>1182</v>
      </c>
      <c r="K9" s="156">
        <v>1</v>
      </c>
    </row>
    <row r="10" spans="1:11" ht="65.25" customHeight="1">
      <c r="A10" s="529"/>
      <c r="B10" s="532"/>
      <c r="C10" s="532"/>
      <c r="D10" s="529"/>
      <c r="E10" s="529"/>
      <c r="F10" s="529"/>
      <c r="G10" s="521"/>
      <c r="H10" s="184" t="s">
        <v>1274</v>
      </c>
      <c r="I10" s="181" t="s">
        <v>1185</v>
      </c>
      <c r="J10" s="520" t="s">
        <v>1182</v>
      </c>
      <c r="K10" s="522">
        <v>1</v>
      </c>
    </row>
    <row r="11" spans="1:11" ht="134.25" customHeight="1">
      <c r="A11" s="529"/>
      <c r="B11" s="532"/>
      <c r="C11" s="532"/>
      <c r="D11" s="529"/>
      <c r="E11" s="529"/>
      <c r="F11" s="529"/>
      <c r="G11" s="521"/>
      <c r="H11" s="181" t="s">
        <v>1275</v>
      </c>
      <c r="I11" s="181" t="s">
        <v>1405</v>
      </c>
      <c r="J11" s="521"/>
      <c r="K11" s="522"/>
    </row>
    <row r="12" spans="1:11" ht="69" customHeight="1">
      <c r="A12" s="529"/>
      <c r="B12" s="532"/>
      <c r="C12" s="532"/>
      <c r="D12" s="529"/>
      <c r="E12" s="529"/>
      <c r="F12" s="529"/>
      <c r="G12" s="521"/>
      <c r="H12" s="184" t="s">
        <v>1276</v>
      </c>
      <c r="I12" s="181" t="s">
        <v>1186</v>
      </c>
      <c r="J12" s="521"/>
      <c r="K12" s="522"/>
    </row>
    <row r="13" spans="1:11" ht="37.5" customHeight="1">
      <c r="A13" s="529"/>
      <c r="B13" s="532"/>
      <c r="C13" s="532"/>
      <c r="D13" s="529"/>
      <c r="E13" s="529"/>
      <c r="F13" s="529"/>
      <c r="G13" s="521"/>
      <c r="H13" s="184" t="s">
        <v>1277</v>
      </c>
      <c r="I13" s="181" t="s">
        <v>1187</v>
      </c>
      <c r="J13" s="521"/>
      <c r="K13" s="522"/>
    </row>
    <row r="14" spans="1:11" ht="55.5" customHeight="1">
      <c r="A14" s="529"/>
      <c r="B14" s="532"/>
      <c r="C14" s="532"/>
      <c r="D14" s="529"/>
      <c r="E14" s="529"/>
      <c r="F14" s="529"/>
      <c r="G14" s="521"/>
      <c r="H14" s="184" t="s">
        <v>1188</v>
      </c>
      <c r="I14" s="181"/>
      <c r="J14" s="521"/>
      <c r="K14" s="522"/>
    </row>
    <row r="15" spans="1:11" ht="87.75" customHeight="1">
      <c r="A15" s="530"/>
      <c r="B15" s="533"/>
      <c r="C15" s="533"/>
      <c r="D15" s="530"/>
      <c r="E15" s="530"/>
      <c r="F15" s="530"/>
      <c r="G15" s="534"/>
      <c r="H15" s="181" t="s">
        <v>1284</v>
      </c>
      <c r="I15" s="181" t="s">
        <v>1189</v>
      </c>
      <c r="J15" s="521"/>
      <c r="K15" s="522"/>
    </row>
    <row r="16" spans="1:11" ht="93.75" customHeight="1">
      <c r="A16" s="524" t="s">
        <v>169</v>
      </c>
      <c r="B16" s="524" t="s">
        <v>895</v>
      </c>
      <c r="C16" s="525" t="s">
        <v>1190</v>
      </c>
      <c r="D16" s="524" t="s">
        <v>26</v>
      </c>
      <c r="E16" s="524" t="s">
        <v>45</v>
      </c>
      <c r="F16" s="526" t="s">
        <v>1191</v>
      </c>
      <c r="G16" s="527" t="s">
        <v>569</v>
      </c>
      <c r="H16" s="184" t="s">
        <v>1278</v>
      </c>
      <c r="I16" s="184" t="s">
        <v>1192</v>
      </c>
      <c r="J16" s="527" t="s">
        <v>1182</v>
      </c>
      <c r="K16" s="523"/>
    </row>
    <row r="17" spans="1:11" ht="42.75" customHeight="1">
      <c r="A17" s="524"/>
      <c r="B17" s="524"/>
      <c r="C17" s="525"/>
      <c r="D17" s="524"/>
      <c r="E17" s="524"/>
      <c r="F17" s="526"/>
      <c r="G17" s="527"/>
      <c r="H17" s="184" t="s">
        <v>1279</v>
      </c>
      <c r="I17" s="184" t="s">
        <v>1193</v>
      </c>
      <c r="J17" s="527"/>
      <c r="K17" s="185"/>
    </row>
    <row r="18" spans="1:11" ht="52.5" customHeight="1">
      <c r="A18" s="524"/>
      <c r="B18" s="524"/>
      <c r="C18" s="525"/>
      <c r="D18" s="524"/>
      <c r="E18" s="524"/>
      <c r="F18" s="526"/>
      <c r="G18" s="527"/>
      <c r="H18" s="184" t="s">
        <v>1280</v>
      </c>
      <c r="I18" s="184" t="s">
        <v>1194</v>
      </c>
      <c r="J18" s="527"/>
      <c r="K18" s="185"/>
    </row>
    <row r="19" spans="1:11" ht="73.5" customHeight="1">
      <c r="A19" s="524"/>
      <c r="B19" s="524"/>
      <c r="C19" s="525"/>
      <c r="D19" s="524"/>
      <c r="E19" s="524"/>
      <c r="F19" s="526"/>
      <c r="G19" s="527"/>
      <c r="H19" s="184" t="s">
        <v>1281</v>
      </c>
      <c r="I19" s="184" t="s">
        <v>1406</v>
      </c>
      <c r="J19" s="527"/>
      <c r="K19" s="185"/>
    </row>
    <row r="20" spans="1:11" ht="210" customHeight="1">
      <c r="A20" s="524"/>
      <c r="B20" s="524"/>
      <c r="C20" s="525"/>
      <c r="D20" s="524"/>
      <c r="E20" s="524"/>
      <c r="F20" s="526"/>
      <c r="G20" s="527"/>
      <c r="H20" s="184" t="s">
        <v>1282</v>
      </c>
      <c r="I20" s="184" t="s">
        <v>1195</v>
      </c>
      <c r="J20" s="527"/>
      <c r="K20" s="185"/>
    </row>
    <row r="21" spans="1:11" ht="147" customHeight="1">
      <c r="A21" s="524"/>
      <c r="B21" s="524"/>
      <c r="C21" s="525"/>
      <c r="D21" s="524"/>
      <c r="E21" s="524"/>
      <c r="F21" s="526"/>
      <c r="G21" s="527"/>
      <c r="H21" s="184" t="s">
        <v>1283</v>
      </c>
      <c r="I21" s="184" t="s">
        <v>1196</v>
      </c>
      <c r="J21" s="527"/>
      <c r="K21" s="185"/>
    </row>
    <row r="22" spans="1:11" ht="15" customHeight="1">
      <c r="A22" s="187"/>
      <c r="B22" s="188"/>
      <c r="C22" s="188"/>
      <c r="D22" s="189"/>
      <c r="E22" s="189"/>
      <c r="F22" s="189"/>
      <c r="G22" s="188"/>
      <c r="H22" s="190"/>
      <c r="I22" s="190"/>
      <c r="J22" s="190"/>
    </row>
    <row r="23" spans="1:11" ht="15" customHeight="1">
      <c r="A23" s="191" t="s">
        <v>718</v>
      </c>
      <c r="B23" s="192" t="s">
        <v>1197</v>
      </c>
      <c r="C23" s="192"/>
      <c r="D23" s="193"/>
      <c r="E23" s="193"/>
      <c r="F23" s="193"/>
      <c r="G23" s="194"/>
      <c r="H23" s="195"/>
      <c r="I23" s="195"/>
      <c r="J23" s="196"/>
    </row>
    <row r="24" spans="1:11" ht="42.75" customHeight="1">
      <c r="A24" s="178" t="s">
        <v>170</v>
      </c>
      <c r="B24" s="179" t="s">
        <v>171</v>
      </c>
      <c r="C24" s="179" t="s">
        <v>1198</v>
      </c>
      <c r="D24" s="178" t="s">
        <v>26</v>
      </c>
      <c r="E24" s="178" t="s">
        <v>45</v>
      </c>
      <c r="F24" s="178"/>
      <c r="G24" s="186" t="s">
        <v>573</v>
      </c>
      <c r="H24" s="180" t="s">
        <v>1199</v>
      </c>
      <c r="I24" s="197" t="s">
        <v>579</v>
      </c>
      <c r="J24" s="182" t="s">
        <v>1182</v>
      </c>
      <c r="K24" s="156">
        <v>4</v>
      </c>
    </row>
    <row r="25" spans="1:11" ht="84" customHeight="1">
      <c r="A25" s="178" t="s">
        <v>172</v>
      </c>
      <c r="B25" s="179" t="s">
        <v>173</v>
      </c>
      <c r="C25" s="179" t="s">
        <v>1200</v>
      </c>
      <c r="D25" s="178" t="s">
        <v>26</v>
      </c>
      <c r="E25" s="178" t="s">
        <v>45</v>
      </c>
      <c r="F25" s="198"/>
      <c r="G25" s="180" t="s">
        <v>569</v>
      </c>
      <c r="H25" s="183" t="s">
        <v>1201</v>
      </c>
      <c r="I25" s="197" t="s">
        <v>580</v>
      </c>
      <c r="J25" s="182" t="s">
        <v>1182</v>
      </c>
      <c r="K25" s="199">
        <v>4</v>
      </c>
    </row>
    <row r="26" spans="1:11" ht="62.25" customHeight="1">
      <c r="A26" s="178" t="s">
        <v>174</v>
      </c>
      <c r="B26" s="179" t="s">
        <v>175</v>
      </c>
      <c r="C26" s="179" t="s">
        <v>1202</v>
      </c>
      <c r="D26" s="178" t="s">
        <v>26</v>
      </c>
      <c r="E26" s="178" t="s">
        <v>45</v>
      </c>
      <c r="F26" s="178"/>
      <c r="G26" s="180" t="s">
        <v>569</v>
      </c>
      <c r="H26" s="200" t="s">
        <v>1203</v>
      </c>
      <c r="I26" s="197" t="s">
        <v>731</v>
      </c>
      <c r="J26" s="182" t="s">
        <v>1182</v>
      </c>
      <c r="K26" s="199">
        <v>1</v>
      </c>
    </row>
    <row r="27" spans="1:11" ht="47.25" customHeight="1">
      <c r="A27" s="178" t="s">
        <v>176</v>
      </c>
      <c r="B27" s="179" t="s">
        <v>177</v>
      </c>
      <c r="C27" s="179" t="s">
        <v>1204</v>
      </c>
      <c r="D27" s="178" t="s">
        <v>26</v>
      </c>
      <c r="E27" s="178" t="s">
        <v>45</v>
      </c>
      <c r="F27" s="178"/>
      <c r="G27" s="186" t="s">
        <v>573</v>
      </c>
      <c r="H27" s="180" t="s">
        <v>1205</v>
      </c>
      <c r="I27" s="197" t="s">
        <v>730</v>
      </c>
      <c r="J27" s="182" t="s">
        <v>1182</v>
      </c>
      <c r="K27" s="199">
        <v>1</v>
      </c>
    </row>
    <row r="28" spans="1:11" ht="45.75" customHeight="1">
      <c r="A28" s="178" t="s">
        <v>178</v>
      </c>
      <c r="B28" s="179" t="s">
        <v>179</v>
      </c>
      <c r="C28" s="179" t="s">
        <v>1206</v>
      </c>
      <c r="D28" s="178" t="s">
        <v>26</v>
      </c>
      <c r="E28" s="178" t="s">
        <v>45</v>
      </c>
      <c r="F28" s="178"/>
      <c r="G28" s="201" t="s">
        <v>573</v>
      </c>
      <c r="H28" s="180" t="s">
        <v>1207</v>
      </c>
      <c r="I28" s="197" t="s">
        <v>1287</v>
      </c>
      <c r="J28" s="182" t="s">
        <v>1182</v>
      </c>
      <c r="K28" s="202">
        <v>4</v>
      </c>
    </row>
    <row r="29" spans="1:11" ht="285.75" customHeight="1">
      <c r="A29" s="178" t="s">
        <v>180</v>
      </c>
      <c r="B29" s="179" t="s">
        <v>181</v>
      </c>
      <c r="C29" s="179" t="s">
        <v>1208</v>
      </c>
      <c r="D29" s="178" t="s">
        <v>26</v>
      </c>
      <c r="E29" s="178" t="s">
        <v>45</v>
      </c>
      <c r="F29" s="178"/>
      <c r="G29" s="180" t="s">
        <v>569</v>
      </c>
      <c r="H29" s="180" t="s">
        <v>1209</v>
      </c>
      <c r="I29" s="180" t="s">
        <v>1210</v>
      </c>
      <c r="J29" s="182" t="s">
        <v>1182</v>
      </c>
      <c r="K29" s="199">
        <v>1</v>
      </c>
    </row>
    <row r="30" spans="1:11" ht="312" customHeight="1">
      <c r="A30" s="178" t="s">
        <v>182</v>
      </c>
      <c r="B30" s="203" t="s">
        <v>183</v>
      </c>
      <c r="C30" s="203" t="s">
        <v>1211</v>
      </c>
      <c r="D30" s="204" t="s">
        <v>105</v>
      </c>
      <c r="E30" s="204" t="s">
        <v>45</v>
      </c>
      <c r="F30" s="204"/>
      <c r="G30" s="180" t="s">
        <v>569</v>
      </c>
      <c r="H30" s="180" t="s">
        <v>1285</v>
      </c>
      <c r="I30" s="180" t="s">
        <v>1212</v>
      </c>
      <c r="J30" s="205" t="s">
        <v>1182</v>
      </c>
      <c r="K30" s="199">
        <v>1</v>
      </c>
    </row>
    <row r="31" spans="1:11">
      <c r="A31" s="206" t="s">
        <v>896</v>
      </c>
      <c r="B31" s="519" t="s">
        <v>1213</v>
      </c>
      <c r="C31" s="519"/>
      <c r="D31" s="519"/>
      <c r="E31" s="519"/>
      <c r="F31" s="519"/>
      <c r="G31" s="519"/>
      <c r="H31" s="519"/>
      <c r="I31" s="519"/>
      <c r="J31" s="519"/>
    </row>
    <row r="32" spans="1:11" ht="272.25" customHeight="1">
      <c r="A32" s="178" t="s">
        <v>897</v>
      </c>
      <c r="B32" s="207" t="s">
        <v>898</v>
      </c>
      <c r="C32" s="207" t="s">
        <v>1214</v>
      </c>
      <c r="D32" s="208" t="s">
        <v>668</v>
      </c>
      <c r="E32" s="208" t="s">
        <v>45</v>
      </c>
      <c r="F32" s="208"/>
      <c r="G32" s="180" t="s">
        <v>569</v>
      </c>
      <c r="H32" s="180" t="s">
        <v>1215</v>
      </c>
      <c r="I32" s="209" t="s">
        <v>977</v>
      </c>
      <c r="J32" s="210" t="s">
        <v>1182</v>
      </c>
    </row>
    <row r="33" spans="1:11" ht="73.5" customHeight="1">
      <c r="A33" s="178" t="s">
        <v>899</v>
      </c>
      <c r="B33" s="179" t="s">
        <v>900</v>
      </c>
      <c r="C33" s="179" t="s">
        <v>1216</v>
      </c>
      <c r="D33" s="178" t="s">
        <v>668</v>
      </c>
      <c r="E33" s="178" t="s">
        <v>45</v>
      </c>
      <c r="F33" s="178" t="s">
        <v>979</v>
      </c>
      <c r="G33" s="186" t="s">
        <v>573</v>
      </c>
      <c r="H33" s="180" t="s">
        <v>1286</v>
      </c>
      <c r="I33" s="209" t="s">
        <v>978</v>
      </c>
      <c r="J33" s="182" t="s">
        <v>1182</v>
      </c>
    </row>
    <row r="34" spans="1:11">
      <c r="A34" s="64"/>
      <c r="B34" s="64"/>
      <c r="C34" s="64"/>
      <c r="D34" s="64"/>
      <c r="E34" s="64"/>
      <c r="F34" s="64"/>
      <c r="G34" s="64"/>
      <c r="H34" s="64"/>
      <c r="I34" s="64"/>
      <c r="J34" s="64"/>
    </row>
    <row r="35" spans="1:11" s="156" customFormat="1">
      <c r="A35" s="211"/>
      <c r="B35" s="211"/>
      <c r="C35" s="211"/>
      <c r="D35" s="212">
        <f>+COUNTIF($K:$K,1)</f>
        <v>6</v>
      </c>
      <c r="E35" s="212">
        <f>+COUNTIF($K:$K,2)</f>
        <v>0</v>
      </c>
      <c r="F35" s="212">
        <f>+COUNTIF($K:$K,3)</f>
        <v>1</v>
      </c>
      <c r="G35" s="212">
        <f>+COUNTIF($K:$K,4)</f>
        <v>3</v>
      </c>
      <c r="H35" s="211"/>
      <c r="I35" s="211"/>
      <c r="J35" s="211"/>
      <c r="K35" s="156">
        <v>12</v>
      </c>
    </row>
    <row r="36" spans="1:11">
      <c r="A36" s="64"/>
      <c r="B36" s="64"/>
      <c r="C36" s="64"/>
      <c r="D36" s="64"/>
      <c r="E36" s="64"/>
      <c r="F36" s="64"/>
      <c r="G36" s="64"/>
      <c r="H36" s="64"/>
      <c r="I36" s="64"/>
      <c r="J36" s="64"/>
    </row>
    <row r="37" spans="1:11">
      <c r="A37" s="64"/>
      <c r="B37" s="64"/>
      <c r="C37" s="64"/>
      <c r="D37" s="64"/>
      <c r="E37" s="64"/>
      <c r="F37" s="64"/>
      <c r="G37" s="64"/>
      <c r="H37" s="64"/>
      <c r="I37" s="64"/>
      <c r="J37" s="64"/>
    </row>
    <row r="38" spans="1:11">
      <c r="A38" s="64"/>
      <c r="B38" s="64"/>
      <c r="C38" s="64"/>
      <c r="D38" s="64"/>
      <c r="E38" s="64"/>
      <c r="F38" s="64"/>
      <c r="G38" s="64"/>
      <c r="H38" s="64"/>
      <c r="I38" s="64"/>
      <c r="J38" s="64"/>
    </row>
    <row r="39" spans="1:11">
      <c r="A39" s="64"/>
      <c r="B39" s="64"/>
      <c r="C39" s="64"/>
      <c r="D39" s="64"/>
      <c r="E39" s="64"/>
      <c r="F39" s="64"/>
      <c r="G39" s="64"/>
      <c r="H39" s="64"/>
      <c r="I39" s="64"/>
      <c r="J39" s="64"/>
    </row>
    <row r="40" spans="1:11">
      <c r="A40" s="64"/>
      <c r="B40" s="64"/>
      <c r="C40" s="64"/>
      <c r="D40" s="64"/>
      <c r="E40" s="64"/>
      <c r="F40" s="64"/>
      <c r="G40" s="64"/>
      <c r="H40" s="64"/>
      <c r="I40" s="64"/>
      <c r="J40" s="64"/>
    </row>
    <row r="41" spans="1:11">
      <c r="A41" s="64"/>
      <c r="B41" s="64"/>
      <c r="C41" s="64"/>
      <c r="D41" s="64"/>
      <c r="E41" s="64"/>
      <c r="F41" s="64"/>
      <c r="G41" s="64"/>
      <c r="H41" s="64"/>
      <c r="I41" s="64"/>
      <c r="J41" s="64"/>
    </row>
    <row r="42" spans="1:11">
      <c r="A42" s="64"/>
      <c r="B42" s="64"/>
      <c r="C42" s="64"/>
      <c r="D42" s="64"/>
      <c r="E42" s="64"/>
      <c r="F42" s="64"/>
      <c r="G42" s="64"/>
      <c r="H42" s="64"/>
      <c r="I42" s="64"/>
      <c r="J42" s="64"/>
    </row>
    <row r="43" spans="1:11">
      <c r="A43" s="64"/>
      <c r="B43" s="64"/>
      <c r="C43" s="64"/>
      <c r="D43" s="64"/>
      <c r="E43" s="64"/>
      <c r="F43" s="64"/>
      <c r="G43" s="64"/>
      <c r="H43" s="64"/>
      <c r="I43" s="64"/>
      <c r="J43" s="64"/>
    </row>
    <row r="44" spans="1:11">
      <c r="A44" s="64"/>
      <c r="B44" s="64"/>
      <c r="C44" s="64"/>
      <c r="D44" s="64"/>
      <c r="E44" s="64"/>
      <c r="F44" s="64"/>
      <c r="G44" s="64"/>
      <c r="H44" s="64"/>
      <c r="I44" s="64"/>
      <c r="J44" s="64"/>
    </row>
    <row r="45" spans="1:11">
      <c r="A45" s="64"/>
      <c r="B45" s="64"/>
      <c r="C45" s="64"/>
      <c r="D45" s="64"/>
      <c r="E45" s="64"/>
      <c r="F45" s="64"/>
      <c r="G45" s="64"/>
      <c r="H45" s="64"/>
      <c r="I45" s="64"/>
      <c r="J45" s="64"/>
    </row>
    <row r="46" spans="1:11">
      <c r="A46" s="64"/>
      <c r="B46" s="64"/>
      <c r="C46" s="64"/>
      <c r="D46" s="64"/>
      <c r="E46" s="64"/>
      <c r="F46" s="64"/>
      <c r="G46" s="64"/>
      <c r="H46" s="64"/>
      <c r="I46" s="64"/>
      <c r="J46" s="64"/>
    </row>
    <row r="47" spans="1:11">
      <c r="A47" s="64"/>
      <c r="B47" s="64"/>
      <c r="C47" s="64"/>
      <c r="D47" s="64"/>
      <c r="E47" s="64"/>
      <c r="F47" s="64"/>
      <c r="G47" s="64"/>
      <c r="H47" s="64"/>
      <c r="I47" s="64"/>
      <c r="J47" s="64"/>
    </row>
    <row r="48" spans="1:11">
      <c r="A48" s="64"/>
      <c r="B48" s="64"/>
      <c r="C48" s="64"/>
      <c r="D48" s="64"/>
      <c r="E48" s="64"/>
      <c r="F48" s="64"/>
      <c r="G48" s="64"/>
      <c r="H48" s="64"/>
      <c r="I48" s="64"/>
      <c r="J48" s="64"/>
    </row>
    <row r="49" spans="1:10">
      <c r="A49" s="64"/>
      <c r="B49" s="64"/>
      <c r="C49" s="64"/>
      <c r="D49" s="64"/>
      <c r="E49" s="64"/>
      <c r="F49" s="64"/>
      <c r="G49" s="64"/>
      <c r="H49" s="64"/>
      <c r="I49" s="64"/>
      <c r="J49" s="64"/>
    </row>
    <row r="50" spans="1:10">
      <c r="A50" s="64"/>
      <c r="B50" s="64"/>
      <c r="C50" s="64"/>
      <c r="D50" s="64"/>
      <c r="E50" s="64"/>
      <c r="F50" s="64"/>
      <c r="G50" s="64"/>
      <c r="H50" s="64"/>
      <c r="I50" s="64"/>
      <c r="J50" s="64"/>
    </row>
    <row r="51" spans="1:10">
      <c r="A51" s="64"/>
      <c r="B51" s="64"/>
      <c r="C51" s="64"/>
      <c r="D51" s="64"/>
      <c r="E51" s="64"/>
      <c r="F51" s="64"/>
      <c r="G51" s="64"/>
      <c r="H51" s="64"/>
      <c r="I51" s="64"/>
      <c r="J51" s="64"/>
    </row>
  </sheetData>
  <mergeCells count="27">
    <mergeCell ref="H3:H4"/>
    <mergeCell ref="I3:I4"/>
    <mergeCell ref="J3:J4"/>
    <mergeCell ref="A9:A15"/>
    <mergeCell ref="B9:B15"/>
    <mergeCell ref="C9:C15"/>
    <mergeCell ref="D9:D15"/>
    <mergeCell ref="E9:E15"/>
    <mergeCell ref="F9:F15"/>
    <mergeCell ref="G9:G15"/>
    <mergeCell ref="A3:A4"/>
    <mergeCell ref="B3:B4"/>
    <mergeCell ref="C3:C4"/>
    <mergeCell ref="D3:D4"/>
    <mergeCell ref="E3:F3"/>
    <mergeCell ref="G3:G4"/>
    <mergeCell ref="B31:J31"/>
    <mergeCell ref="J10:J15"/>
    <mergeCell ref="K10:K16"/>
    <mergeCell ref="A16:A21"/>
    <mergeCell ref="B16:B21"/>
    <mergeCell ref="C16:C21"/>
    <mergeCell ref="D16:D21"/>
    <mergeCell ref="E16:E21"/>
    <mergeCell ref="F16:F21"/>
    <mergeCell ref="G16:G21"/>
    <mergeCell ref="J16:J21"/>
  </mergeCells>
  <pageMargins left="0.25" right="0.25" top="0.75" bottom="0.75" header="0.3" footer="0.3"/>
  <pageSetup paperSize="9" scale="50" fitToHeight="0" orientation="landscape" r:id="rId1"/>
  <headerFooter>
    <oddFooter>&amp;C&amp;P</oddFooter>
  </headerFooter>
  <rowBreaks count="1" manualBreakCount="1">
    <brk id="26" max="11"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pageSetUpPr fitToPage="1"/>
  </sheetPr>
  <dimension ref="A1:M18"/>
  <sheetViews>
    <sheetView showWhiteSpace="0" zoomScaleNormal="100" zoomScaleSheetLayoutView="40" zoomScalePageLayoutView="70" workbookViewId="0">
      <selection activeCell="C6" sqref="C6"/>
    </sheetView>
  </sheetViews>
  <sheetFormatPr defaultColWidth="8.7109375" defaultRowHeight="11.25"/>
  <cols>
    <col min="1" max="1" width="8.7109375" style="65" customWidth="1"/>
    <col min="2" max="2" width="14.7109375" style="65" customWidth="1"/>
    <col min="3" max="3" width="38.7109375" style="65" customWidth="1"/>
    <col min="4" max="4" width="10.28515625" style="65" customWidth="1"/>
    <col min="5" max="5" width="16.85546875" style="65" customWidth="1"/>
    <col min="6" max="6" width="15.7109375" style="65" customWidth="1"/>
    <col min="7" max="7" width="12.7109375" style="65" customWidth="1"/>
    <col min="8" max="8" width="50.28515625" style="65" customWidth="1"/>
    <col min="9" max="9" width="12.140625" style="65" hidden="1" customWidth="1"/>
    <col min="10" max="10" width="10.5703125" style="65" hidden="1" customWidth="1"/>
    <col min="11" max="11" width="58.42578125" style="65" bestFit="1" customWidth="1"/>
    <col min="12" max="12" width="10.7109375" style="65" customWidth="1"/>
    <col min="13" max="13" width="10.28515625" style="83" customWidth="1"/>
    <col min="14" max="16384" width="8.7109375" style="84"/>
  </cols>
  <sheetData>
    <row r="1" spans="1:12" ht="15" customHeight="1"/>
    <row r="2" spans="1:12" ht="15" customHeight="1">
      <c r="A2" s="66" t="s">
        <v>150</v>
      </c>
      <c r="B2" s="67"/>
      <c r="C2" s="67"/>
      <c r="D2" s="67"/>
      <c r="E2" s="67"/>
      <c r="F2" s="66" t="s">
        <v>1071</v>
      </c>
      <c r="I2" s="69"/>
      <c r="J2" s="69"/>
      <c r="K2" s="68"/>
      <c r="L2" s="69"/>
    </row>
    <row r="3" spans="1:12" ht="39.950000000000003" customHeight="1">
      <c r="A3" s="518" t="s">
        <v>1</v>
      </c>
      <c r="B3" s="518" t="s">
        <v>2</v>
      </c>
      <c r="C3" s="518" t="s">
        <v>151</v>
      </c>
      <c r="D3" s="518" t="s">
        <v>54</v>
      </c>
      <c r="E3" s="518" t="s">
        <v>4</v>
      </c>
      <c r="F3" s="518"/>
      <c r="G3" s="518" t="s">
        <v>5</v>
      </c>
      <c r="H3" s="515" t="s">
        <v>6</v>
      </c>
      <c r="I3" s="515" t="s">
        <v>152</v>
      </c>
      <c r="J3" s="515"/>
      <c r="K3" s="515" t="s">
        <v>8</v>
      </c>
      <c r="L3" s="515" t="s">
        <v>9</v>
      </c>
    </row>
    <row r="4" spans="1:12" ht="39.950000000000003" customHeight="1">
      <c r="A4" s="518"/>
      <c r="B4" s="518"/>
      <c r="C4" s="518"/>
      <c r="D4" s="518"/>
      <c r="E4" s="70" t="s">
        <v>10</v>
      </c>
      <c r="F4" s="70" t="s">
        <v>11</v>
      </c>
      <c r="G4" s="518"/>
      <c r="H4" s="515"/>
      <c r="I4" s="63" t="s">
        <v>12</v>
      </c>
      <c r="J4" s="63" t="s">
        <v>13</v>
      </c>
      <c r="K4" s="515"/>
      <c r="L4" s="515"/>
    </row>
    <row r="5" spans="1:12" ht="15" customHeight="1">
      <c r="A5" s="22">
        <v>1</v>
      </c>
      <c r="B5" s="22">
        <v>2</v>
      </c>
      <c r="C5" s="71" t="s">
        <v>14</v>
      </c>
      <c r="D5" s="22">
        <v>4</v>
      </c>
      <c r="E5" s="22">
        <v>5</v>
      </c>
      <c r="F5" s="22">
        <v>6</v>
      </c>
      <c r="G5" s="22">
        <v>7</v>
      </c>
      <c r="H5" s="9">
        <v>8</v>
      </c>
      <c r="I5" s="9">
        <v>9</v>
      </c>
      <c r="J5" s="9">
        <v>10</v>
      </c>
      <c r="K5" s="9">
        <v>9</v>
      </c>
      <c r="L5" s="9">
        <v>10</v>
      </c>
    </row>
    <row r="6" spans="1:12" ht="15" customHeight="1">
      <c r="A6" s="132" t="s">
        <v>153</v>
      </c>
      <c r="B6" s="133" t="s">
        <v>154</v>
      </c>
      <c r="C6" s="91"/>
      <c r="D6" s="105"/>
      <c r="E6" s="106"/>
      <c r="F6" s="106"/>
      <c r="G6" s="106"/>
      <c r="H6" s="69"/>
      <c r="I6" s="69"/>
      <c r="J6" s="69"/>
      <c r="K6" s="69"/>
      <c r="L6" s="69"/>
    </row>
    <row r="7" spans="1:12" ht="15" customHeight="1">
      <c r="A7" s="97" t="s">
        <v>155</v>
      </c>
      <c r="B7" s="98" t="s">
        <v>156</v>
      </c>
      <c r="C7" s="98"/>
      <c r="D7" s="97"/>
      <c r="E7" s="230"/>
      <c r="F7" s="230"/>
      <c r="G7" s="230"/>
      <c r="H7" s="231"/>
      <c r="I7" s="231"/>
      <c r="J7" s="231"/>
      <c r="K7" s="216"/>
      <c r="L7" s="216"/>
    </row>
    <row r="8" spans="1:12" ht="260.25" customHeight="1">
      <c r="A8" s="6" t="s">
        <v>157</v>
      </c>
      <c r="B8" s="26" t="s">
        <v>158</v>
      </c>
      <c r="C8" s="26" t="s">
        <v>973</v>
      </c>
      <c r="D8" s="6" t="s">
        <v>671</v>
      </c>
      <c r="E8" s="6" t="s">
        <v>45</v>
      </c>
      <c r="F8" s="6"/>
      <c r="G8" s="232" t="s">
        <v>23</v>
      </c>
      <c r="H8" s="233" t="s">
        <v>1139</v>
      </c>
      <c r="I8" s="23" t="s">
        <v>994</v>
      </c>
      <c r="J8" s="23" t="s">
        <v>972</v>
      </c>
      <c r="K8" s="233" t="s">
        <v>1394</v>
      </c>
      <c r="L8" s="104" t="s">
        <v>1051</v>
      </c>
    </row>
    <row r="9" spans="1:12" ht="149.25" customHeight="1">
      <c r="A9" s="6" t="s">
        <v>160</v>
      </c>
      <c r="B9" s="26" t="s">
        <v>901</v>
      </c>
      <c r="C9" s="26" t="s">
        <v>902</v>
      </c>
      <c r="D9" s="6" t="s">
        <v>903</v>
      </c>
      <c r="E9" s="6" t="s">
        <v>45</v>
      </c>
      <c r="F9" s="6"/>
      <c r="G9" s="232" t="s">
        <v>569</v>
      </c>
      <c r="H9" s="24" t="s">
        <v>1397</v>
      </c>
      <c r="I9" s="24" t="s">
        <v>974</v>
      </c>
      <c r="J9" s="234">
        <v>810.7</v>
      </c>
      <c r="K9" s="24" t="s">
        <v>1396</v>
      </c>
      <c r="L9" s="104" t="s">
        <v>1051</v>
      </c>
    </row>
    <row r="10" spans="1:12" ht="323.25" customHeight="1">
      <c r="A10" s="6" t="s">
        <v>162</v>
      </c>
      <c r="B10" s="26" t="s">
        <v>904</v>
      </c>
      <c r="C10" s="26" t="s">
        <v>905</v>
      </c>
      <c r="D10" s="235" t="s">
        <v>671</v>
      </c>
      <c r="E10" s="6" t="s">
        <v>45</v>
      </c>
      <c r="F10" s="6"/>
      <c r="G10" s="232" t="s">
        <v>569</v>
      </c>
      <c r="H10" s="236" t="s">
        <v>1395</v>
      </c>
      <c r="I10" s="23" t="s">
        <v>975</v>
      </c>
      <c r="J10" s="237" t="s">
        <v>21</v>
      </c>
      <c r="K10" s="23" t="s">
        <v>1140</v>
      </c>
      <c r="L10" s="104" t="s">
        <v>1051</v>
      </c>
    </row>
    <row r="11" spans="1:12" ht="409.5">
      <c r="A11" s="6" t="s">
        <v>163</v>
      </c>
      <c r="B11" s="26" t="s">
        <v>906</v>
      </c>
      <c r="C11" s="26" t="s">
        <v>907</v>
      </c>
      <c r="D11" s="235" t="s">
        <v>671</v>
      </c>
      <c r="E11" s="6" t="s">
        <v>45</v>
      </c>
      <c r="F11" s="6"/>
      <c r="G11" s="232" t="s">
        <v>569</v>
      </c>
      <c r="H11" s="24" t="s">
        <v>1141</v>
      </c>
      <c r="I11" s="25" t="s">
        <v>976</v>
      </c>
      <c r="J11" s="238">
        <v>4446</v>
      </c>
      <c r="K11" s="25" t="s">
        <v>976</v>
      </c>
      <c r="L11" s="104" t="s">
        <v>1051</v>
      </c>
    </row>
    <row r="12" spans="1:12" ht="15" customHeight="1">
      <c r="E12" s="239"/>
      <c r="F12" s="239"/>
    </row>
    <row r="13" spans="1:12" ht="15" customHeight="1">
      <c r="A13" s="132" t="s">
        <v>184</v>
      </c>
      <c r="B13" s="133" t="s">
        <v>185</v>
      </c>
      <c r="C13" s="133"/>
      <c r="D13" s="132"/>
      <c r="E13" s="132"/>
      <c r="F13" s="132"/>
      <c r="G13" s="215"/>
      <c r="H13" s="216"/>
      <c r="I13" s="216"/>
      <c r="J13" s="216"/>
      <c r="K13" s="216"/>
      <c r="L13" s="216"/>
    </row>
    <row r="14" spans="1:12" s="65" customFormat="1" ht="101.25">
      <c r="A14" s="6" t="s">
        <v>186</v>
      </c>
      <c r="B14" s="26" t="s">
        <v>187</v>
      </c>
      <c r="C14" s="26" t="s">
        <v>684</v>
      </c>
      <c r="D14" s="6" t="s">
        <v>26</v>
      </c>
      <c r="E14" s="6" t="s">
        <v>45</v>
      </c>
      <c r="F14" s="6"/>
      <c r="G14" s="6" t="s">
        <v>569</v>
      </c>
      <c r="H14" s="24" t="s">
        <v>685</v>
      </c>
      <c r="I14" s="240" t="s">
        <v>188</v>
      </c>
      <c r="J14" s="240" t="s">
        <v>188</v>
      </c>
      <c r="K14" s="24" t="s">
        <v>1144</v>
      </c>
      <c r="L14" s="104" t="s">
        <v>1052</v>
      </c>
    </row>
    <row r="15" spans="1:12" s="65" customFormat="1" ht="192" customHeight="1">
      <c r="A15" s="6" t="s">
        <v>189</v>
      </c>
      <c r="B15" s="26" t="s">
        <v>190</v>
      </c>
      <c r="C15" s="26" t="s">
        <v>1034</v>
      </c>
      <c r="D15" s="6" t="s">
        <v>26</v>
      </c>
      <c r="E15" s="6" t="s">
        <v>45</v>
      </c>
      <c r="F15" s="6"/>
      <c r="G15" s="6" t="s">
        <v>569</v>
      </c>
      <c r="H15" s="24" t="s">
        <v>1142</v>
      </c>
      <c r="I15" s="24" t="s">
        <v>1001</v>
      </c>
      <c r="J15" s="24" t="s">
        <v>995</v>
      </c>
      <c r="K15" s="24" t="s">
        <v>1145</v>
      </c>
      <c r="L15" s="104" t="s">
        <v>1052</v>
      </c>
    </row>
    <row r="16" spans="1:12" s="65" customFormat="1" ht="95.25" customHeight="1">
      <c r="A16" s="6" t="s">
        <v>191</v>
      </c>
      <c r="B16" s="26" t="s">
        <v>192</v>
      </c>
      <c r="C16" s="26" t="s">
        <v>734</v>
      </c>
      <c r="D16" s="6" t="s">
        <v>26</v>
      </c>
      <c r="E16" s="6" t="s">
        <v>45</v>
      </c>
      <c r="F16" s="6"/>
      <c r="G16" s="6" t="s">
        <v>569</v>
      </c>
      <c r="H16" s="24" t="s">
        <v>1143</v>
      </c>
      <c r="I16" s="5" t="s">
        <v>997</v>
      </c>
      <c r="J16" s="24" t="s">
        <v>996</v>
      </c>
      <c r="K16" s="241" t="s">
        <v>1398</v>
      </c>
      <c r="L16" s="104" t="s">
        <v>1052</v>
      </c>
    </row>
    <row r="17" spans="1:12" s="83" customFormat="1">
      <c r="A17" s="65"/>
      <c r="B17" s="65"/>
      <c r="C17" s="65"/>
      <c r="D17" s="65"/>
      <c r="E17" s="65"/>
      <c r="F17" s="65"/>
      <c r="G17" s="65"/>
      <c r="H17" s="213"/>
      <c r="I17" s="242" t="e">
        <f>SUM(#REF!,#REF!)</f>
        <v>#REF!</v>
      </c>
      <c r="J17" s="242" t="e">
        <f>SUM(#REF!,#REF!)</f>
        <v>#REF!</v>
      </c>
      <c r="K17" s="65"/>
      <c r="L17" s="65"/>
    </row>
    <row r="18" spans="1:12" s="83" customFormat="1">
      <c r="A18" s="65"/>
      <c r="B18" s="65"/>
      <c r="C18" s="65"/>
      <c r="D18" s="65"/>
      <c r="E18" s="65"/>
      <c r="F18" s="65"/>
      <c r="G18" s="65"/>
      <c r="H18" s="65"/>
      <c r="I18" s="65"/>
      <c r="J18" s="65"/>
      <c r="K18" s="65"/>
      <c r="L18" s="65"/>
    </row>
  </sheetData>
  <mergeCells count="10">
    <mergeCell ref="H3:H4"/>
    <mergeCell ref="I3:J3"/>
    <mergeCell ref="K3:K4"/>
    <mergeCell ref="L3:L4"/>
    <mergeCell ref="A3:A4"/>
    <mergeCell ref="B3:B4"/>
    <mergeCell ref="C3:C4"/>
    <mergeCell ref="D3:D4"/>
    <mergeCell ref="E3:F3"/>
    <mergeCell ref="G3:G4"/>
  </mergeCells>
  <pageMargins left="0.25" right="0.25" top="0.75" bottom="0.75" header="0.3" footer="0.3"/>
  <pageSetup paperSize="9" scale="68" fitToHeight="0" orientation="landscape" r:id="rId1"/>
  <headerFooter>
    <oddFooter xml:space="preserve">&amp;C&amp;P
</oddFooter>
  </headerFooter>
  <rowBreaks count="1" manualBreakCount="1">
    <brk id="12" max="11"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pageSetUpPr fitToPage="1"/>
  </sheetPr>
  <dimension ref="A1:M25"/>
  <sheetViews>
    <sheetView zoomScaleNormal="100" zoomScaleSheetLayoutView="40" zoomScalePageLayoutView="85" workbookViewId="0">
      <selection activeCell="H16" sqref="H16"/>
    </sheetView>
  </sheetViews>
  <sheetFormatPr defaultColWidth="9.140625" defaultRowHeight="11.25"/>
  <cols>
    <col min="1" max="1" width="8.7109375" style="84" customWidth="1"/>
    <col min="2" max="2" width="14.7109375" style="84" customWidth="1"/>
    <col min="3" max="3" width="38.7109375" style="84" customWidth="1"/>
    <col min="4" max="4" width="9.7109375" style="84" customWidth="1"/>
    <col min="5" max="5" width="16.85546875" style="84" customWidth="1"/>
    <col min="6" max="6" width="15.7109375" style="84" customWidth="1"/>
    <col min="7" max="7" width="12.7109375" style="84" customWidth="1"/>
    <col min="8" max="8" width="69.28515625" style="84" customWidth="1"/>
    <col min="9" max="9" width="11.85546875" style="84" hidden="1" customWidth="1"/>
    <col min="10" max="10" width="1.7109375" style="84" hidden="1" customWidth="1"/>
    <col min="11" max="11" width="40.7109375" style="84" customWidth="1"/>
    <col min="12" max="12" width="10.7109375" style="84" customWidth="1"/>
    <col min="13" max="13" width="10.85546875" style="83" customWidth="1"/>
    <col min="14" max="16384" width="9.140625" style="84"/>
  </cols>
  <sheetData>
    <row r="1" spans="1:13" ht="15" customHeight="1"/>
    <row r="2" spans="1:13" ht="15" customHeight="1">
      <c r="A2" s="66" t="s">
        <v>735</v>
      </c>
      <c r="B2" s="67"/>
      <c r="C2" s="67"/>
      <c r="D2" s="67"/>
      <c r="E2" s="67"/>
      <c r="F2" s="66" t="s">
        <v>1071</v>
      </c>
      <c r="I2" s="68">
        <v>2015</v>
      </c>
      <c r="J2" s="69"/>
      <c r="K2" s="69"/>
      <c r="L2" s="69"/>
    </row>
    <row r="3" spans="1:13" s="244" customFormat="1" ht="39.950000000000003" customHeight="1">
      <c r="A3" s="518" t="s">
        <v>1</v>
      </c>
      <c r="B3" s="518" t="s">
        <v>2</v>
      </c>
      <c r="C3" s="518" t="s">
        <v>3</v>
      </c>
      <c r="D3" s="518" t="s">
        <v>54</v>
      </c>
      <c r="E3" s="518" t="s">
        <v>4</v>
      </c>
      <c r="F3" s="518"/>
      <c r="G3" s="541" t="s">
        <v>5</v>
      </c>
      <c r="H3" s="515" t="s">
        <v>6</v>
      </c>
      <c r="I3" s="515" t="s">
        <v>7</v>
      </c>
      <c r="J3" s="515"/>
      <c r="K3" s="515" t="s">
        <v>8</v>
      </c>
      <c r="L3" s="515" t="s">
        <v>9</v>
      </c>
      <c r="M3" s="243"/>
    </row>
    <row r="4" spans="1:13" s="244" customFormat="1" ht="39.950000000000003" customHeight="1">
      <c r="A4" s="518"/>
      <c r="B4" s="518"/>
      <c r="C4" s="518"/>
      <c r="D4" s="518"/>
      <c r="E4" s="70" t="s">
        <v>10</v>
      </c>
      <c r="F4" s="70" t="s">
        <v>11</v>
      </c>
      <c r="G4" s="542"/>
      <c r="H4" s="515"/>
      <c r="I4" s="63" t="s">
        <v>12</v>
      </c>
      <c r="J4" s="63" t="s">
        <v>13</v>
      </c>
      <c r="K4" s="515"/>
      <c r="L4" s="515"/>
      <c r="M4" s="243"/>
    </row>
    <row r="5" spans="1:13" s="65" customFormat="1" ht="15" customHeight="1">
      <c r="A5" s="22">
        <v>1</v>
      </c>
      <c r="B5" s="22">
        <v>2</v>
      </c>
      <c r="C5" s="71" t="s">
        <v>14</v>
      </c>
      <c r="D5" s="22">
        <v>4</v>
      </c>
      <c r="E5" s="22">
        <v>5</v>
      </c>
      <c r="F5" s="22">
        <v>6</v>
      </c>
      <c r="G5" s="22">
        <v>7</v>
      </c>
      <c r="H5" s="9">
        <v>8</v>
      </c>
      <c r="I5" s="9">
        <v>9</v>
      </c>
      <c r="J5" s="9">
        <v>10</v>
      </c>
      <c r="K5" s="9">
        <v>9</v>
      </c>
      <c r="L5" s="9">
        <v>10</v>
      </c>
    </row>
    <row r="6" spans="1:13" s="65" customFormat="1" ht="15" customHeight="1">
      <c r="A6" s="132" t="s">
        <v>55</v>
      </c>
      <c r="B6" s="133" t="s">
        <v>56</v>
      </c>
      <c r="C6" s="91"/>
      <c r="D6" s="105"/>
      <c r="E6" s="106"/>
      <c r="F6" s="106"/>
      <c r="G6" s="106"/>
      <c r="H6" s="69"/>
      <c r="I6" s="69"/>
      <c r="J6" s="69"/>
      <c r="K6" s="69"/>
      <c r="L6" s="69"/>
    </row>
    <row r="7" spans="1:13" s="65" customFormat="1" ht="15" customHeight="1">
      <c r="A7" s="97" t="s">
        <v>57</v>
      </c>
      <c r="B7" s="98" t="s">
        <v>58</v>
      </c>
      <c r="C7" s="98"/>
      <c r="D7" s="97"/>
      <c r="E7" s="230"/>
      <c r="F7" s="230"/>
      <c r="G7" s="230"/>
      <c r="H7" s="231"/>
      <c r="I7" s="231"/>
      <c r="J7" s="231"/>
      <c r="K7" s="216"/>
      <c r="L7" s="216"/>
    </row>
    <row r="8" spans="1:13" s="246" customFormat="1" ht="262.5" customHeight="1">
      <c r="A8" s="6" t="s">
        <v>59</v>
      </c>
      <c r="B8" s="5" t="s">
        <v>674</v>
      </c>
      <c r="C8" s="5" t="s">
        <v>675</v>
      </c>
      <c r="D8" s="5" t="s">
        <v>676</v>
      </c>
      <c r="E8" s="6" t="s">
        <v>60</v>
      </c>
      <c r="F8" s="6"/>
      <c r="G8" s="6" t="s">
        <v>569</v>
      </c>
      <c r="H8" s="23" t="s">
        <v>1130</v>
      </c>
      <c r="I8" s="245">
        <v>581</v>
      </c>
      <c r="J8" s="245">
        <v>554</v>
      </c>
      <c r="K8" s="36" t="s">
        <v>908</v>
      </c>
      <c r="L8" s="24" t="s">
        <v>61</v>
      </c>
      <c r="M8" s="229"/>
    </row>
    <row r="9" spans="1:13" s="65" customFormat="1" ht="93" customHeight="1">
      <c r="A9" s="6" t="s">
        <v>62</v>
      </c>
      <c r="B9" s="26" t="s">
        <v>909</v>
      </c>
      <c r="C9" s="26" t="s">
        <v>1131</v>
      </c>
      <c r="D9" s="6" t="s">
        <v>668</v>
      </c>
      <c r="E9" s="6" t="s">
        <v>60</v>
      </c>
      <c r="F9" s="6" t="s">
        <v>465</v>
      </c>
      <c r="G9" s="6" t="s">
        <v>569</v>
      </c>
      <c r="H9" s="5" t="s">
        <v>1132</v>
      </c>
      <c r="I9" s="238">
        <v>0</v>
      </c>
      <c r="J9" s="238">
        <v>0</v>
      </c>
      <c r="K9" s="36" t="s">
        <v>910</v>
      </c>
      <c r="L9" s="104" t="s">
        <v>1047</v>
      </c>
    </row>
    <row r="10" spans="1:13" s="65" customFormat="1" ht="171" customHeight="1">
      <c r="A10" s="6" t="s">
        <v>63</v>
      </c>
      <c r="B10" s="26" t="s">
        <v>677</v>
      </c>
      <c r="C10" s="26" t="s">
        <v>911</v>
      </c>
      <c r="D10" s="6" t="s">
        <v>676</v>
      </c>
      <c r="E10" s="6" t="s">
        <v>678</v>
      </c>
      <c r="F10" s="6"/>
      <c r="G10" s="6" t="s">
        <v>569</v>
      </c>
      <c r="H10" s="5" t="s">
        <v>1133</v>
      </c>
      <c r="I10" s="238">
        <v>0</v>
      </c>
      <c r="J10" s="238">
        <v>0</v>
      </c>
      <c r="K10" s="36" t="s">
        <v>1357</v>
      </c>
      <c r="L10" s="247" t="s">
        <v>61</v>
      </c>
    </row>
    <row r="11" spans="1:13" s="65" customFormat="1" ht="101.25">
      <c r="A11" s="6" t="s">
        <v>64</v>
      </c>
      <c r="B11" s="26" t="s">
        <v>912</v>
      </c>
      <c r="C11" s="26" t="s">
        <v>913</v>
      </c>
      <c r="D11" s="6" t="s">
        <v>676</v>
      </c>
      <c r="E11" s="6" t="s">
        <v>60</v>
      </c>
      <c r="F11" s="248"/>
      <c r="G11" s="6" t="s">
        <v>573</v>
      </c>
      <c r="H11" s="5" t="s">
        <v>712</v>
      </c>
      <c r="I11" s="238">
        <v>0</v>
      </c>
      <c r="J11" s="238">
        <v>0</v>
      </c>
      <c r="K11" s="36"/>
      <c r="L11" s="104" t="s">
        <v>61</v>
      </c>
      <c r="M11" s="91"/>
    </row>
    <row r="12" spans="1:13" ht="15" customHeight="1">
      <c r="A12" s="93"/>
      <c r="B12" s="94"/>
      <c r="C12" s="94"/>
      <c r="D12" s="93"/>
      <c r="E12" s="93"/>
      <c r="F12" s="93"/>
      <c r="G12" s="94"/>
      <c r="H12" s="69"/>
      <c r="I12" s="249"/>
      <c r="J12" s="249"/>
      <c r="K12" s="69"/>
      <c r="L12" s="69"/>
      <c r="M12" s="118"/>
    </row>
    <row r="13" spans="1:13" s="65" customFormat="1" ht="15" customHeight="1">
      <c r="A13" s="97" t="s">
        <v>65</v>
      </c>
      <c r="B13" s="98" t="s">
        <v>66</v>
      </c>
      <c r="C13" s="98"/>
      <c r="D13" s="97"/>
      <c r="E13" s="97"/>
      <c r="F13" s="97"/>
      <c r="G13" s="215"/>
      <c r="H13" s="216"/>
      <c r="I13" s="250"/>
      <c r="J13" s="250"/>
      <c r="K13" s="216"/>
      <c r="L13" s="216"/>
    </row>
    <row r="14" spans="1:13" ht="84" customHeight="1">
      <c r="A14" s="6" t="s">
        <v>67</v>
      </c>
      <c r="B14" s="26" t="s">
        <v>679</v>
      </c>
      <c r="C14" s="26" t="s">
        <v>680</v>
      </c>
      <c r="D14" s="6" t="s">
        <v>676</v>
      </c>
      <c r="E14" s="6" t="s">
        <v>465</v>
      </c>
      <c r="F14" s="6" t="s">
        <v>60</v>
      </c>
      <c r="G14" s="6" t="s">
        <v>569</v>
      </c>
      <c r="H14" s="26" t="s">
        <v>1134</v>
      </c>
      <c r="I14" s="251">
        <v>45</v>
      </c>
      <c r="J14" s="251">
        <v>45</v>
      </c>
      <c r="K14" s="36"/>
      <c r="L14" s="104" t="s">
        <v>61</v>
      </c>
      <c r="M14" s="252"/>
    </row>
    <row r="15" spans="1:13" s="65" customFormat="1" ht="126" customHeight="1">
      <c r="A15" s="6" t="s">
        <v>68</v>
      </c>
      <c r="B15" s="26" t="s">
        <v>681</v>
      </c>
      <c r="C15" s="26" t="s">
        <v>682</v>
      </c>
      <c r="D15" s="6" t="s">
        <v>676</v>
      </c>
      <c r="E15" s="6" t="s">
        <v>60</v>
      </c>
      <c r="F15" s="6"/>
      <c r="G15" s="6" t="s">
        <v>569</v>
      </c>
      <c r="H15" s="24" t="s">
        <v>1135</v>
      </c>
      <c r="I15" s="238">
        <v>0</v>
      </c>
      <c r="J15" s="238">
        <v>0</v>
      </c>
      <c r="K15" s="36" t="s">
        <v>736</v>
      </c>
      <c r="L15" s="104" t="s">
        <v>61</v>
      </c>
      <c r="M15" s="91"/>
    </row>
    <row r="16" spans="1:13" s="65" customFormat="1" ht="149.25" customHeight="1">
      <c r="A16" s="6" t="s">
        <v>69</v>
      </c>
      <c r="B16" s="26" t="s">
        <v>914</v>
      </c>
      <c r="C16" s="26" t="s">
        <v>737</v>
      </c>
      <c r="D16" s="6" t="s">
        <v>668</v>
      </c>
      <c r="E16" s="6" t="s">
        <v>60</v>
      </c>
      <c r="F16" s="6"/>
      <c r="G16" s="6" t="s">
        <v>569</v>
      </c>
      <c r="H16" s="5" t="s">
        <v>1289</v>
      </c>
      <c r="I16" s="253">
        <v>7700</v>
      </c>
      <c r="J16" s="253">
        <v>7700</v>
      </c>
      <c r="K16" s="36" t="s">
        <v>915</v>
      </c>
      <c r="L16" s="104" t="s">
        <v>61</v>
      </c>
      <c r="M16" s="91"/>
    </row>
    <row r="17" spans="1:12" s="65" customFormat="1" ht="125.25" customHeight="1">
      <c r="A17" s="6" t="s">
        <v>916</v>
      </c>
      <c r="B17" s="26" t="s">
        <v>917</v>
      </c>
      <c r="C17" s="26" t="s">
        <v>918</v>
      </c>
      <c r="D17" s="6" t="s">
        <v>668</v>
      </c>
      <c r="E17" s="6" t="s">
        <v>60</v>
      </c>
      <c r="F17" s="6"/>
      <c r="G17" s="6" t="s">
        <v>569</v>
      </c>
      <c r="H17" s="5" t="s">
        <v>1136</v>
      </c>
      <c r="I17" s="253"/>
      <c r="J17" s="253"/>
      <c r="K17" s="36" t="s">
        <v>1016</v>
      </c>
      <c r="L17" s="104" t="s">
        <v>61</v>
      </c>
    </row>
    <row r="18" spans="1:12" s="65" customFormat="1">
      <c r="B18" s="254"/>
      <c r="H18" s="213"/>
      <c r="I18" s="242" t="e">
        <f>+SUM(#REF!,I17)</f>
        <v>#REF!</v>
      </c>
      <c r="J18" s="242" t="e">
        <f>+SUM(#REF!,J17)</f>
        <v>#REF!</v>
      </c>
    </row>
    <row r="19" spans="1:12" s="65" customFormat="1" ht="118.9" hidden="1" customHeight="1">
      <c r="A19" s="6" t="s">
        <v>81</v>
      </c>
      <c r="B19" s="5" t="s">
        <v>79</v>
      </c>
      <c r="C19" s="538" t="s">
        <v>77</v>
      </c>
      <c r="D19" s="539"/>
      <c r="E19" s="539"/>
      <c r="F19" s="539"/>
      <c r="G19" s="539"/>
      <c r="H19" s="539"/>
      <c r="I19" s="539"/>
      <c r="J19" s="539"/>
      <c r="K19" s="539"/>
      <c r="L19" s="540"/>
    </row>
    <row r="20" spans="1:12" s="65" customFormat="1" ht="84" hidden="1" customHeight="1">
      <c r="A20" s="5"/>
      <c r="B20" s="5" t="s">
        <v>80</v>
      </c>
      <c r="C20" s="535" t="s">
        <v>78</v>
      </c>
      <c r="D20" s="536"/>
      <c r="E20" s="536"/>
      <c r="F20" s="536"/>
      <c r="G20" s="536"/>
      <c r="H20" s="536"/>
      <c r="I20" s="536"/>
      <c r="J20" s="536"/>
      <c r="K20" s="536"/>
      <c r="L20" s="537"/>
    </row>
    <row r="21" spans="1:12" s="65" customFormat="1" ht="87" hidden="1" customHeight="1">
      <c r="A21" s="5"/>
      <c r="B21" s="5" t="s">
        <v>82</v>
      </c>
      <c r="C21" s="535" t="s">
        <v>83</v>
      </c>
      <c r="D21" s="536"/>
      <c r="E21" s="536"/>
      <c r="F21" s="536"/>
      <c r="G21" s="536"/>
      <c r="H21" s="536"/>
      <c r="I21" s="536"/>
      <c r="J21" s="536"/>
      <c r="K21" s="536"/>
      <c r="L21" s="537"/>
    </row>
    <row r="22" spans="1:12" s="65" customFormat="1">
      <c r="A22" s="97" t="s">
        <v>919</v>
      </c>
      <c r="B22" s="98" t="s">
        <v>920</v>
      </c>
      <c r="C22" s="98"/>
      <c r="D22" s="97"/>
      <c r="E22" s="132"/>
      <c r="F22" s="132"/>
      <c r="G22" s="215"/>
      <c r="H22" s="216"/>
      <c r="I22" s="250"/>
      <c r="J22" s="250"/>
      <c r="K22" s="216"/>
      <c r="L22" s="216"/>
    </row>
    <row r="23" spans="1:12" ht="251.25" customHeight="1">
      <c r="A23" s="6" t="s">
        <v>921</v>
      </c>
      <c r="B23" s="26" t="s">
        <v>922</v>
      </c>
      <c r="C23" s="26" t="s">
        <v>923</v>
      </c>
      <c r="D23" s="6" t="s">
        <v>676</v>
      </c>
      <c r="E23" s="6" t="s">
        <v>465</v>
      </c>
      <c r="F23" s="6" t="s">
        <v>60</v>
      </c>
      <c r="G23" s="6" t="s">
        <v>569</v>
      </c>
      <c r="H23" s="26" t="s">
        <v>1399</v>
      </c>
      <c r="I23" s="251">
        <v>45</v>
      </c>
      <c r="J23" s="251">
        <v>45</v>
      </c>
      <c r="K23" s="36" t="s">
        <v>1358</v>
      </c>
      <c r="L23" s="104" t="s">
        <v>61</v>
      </c>
    </row>
    <row r="24" spans="1:12" s="65" customFormat="1" ht="137.25" customHeight="1">
      <c r="A24" s="6" t="s">
        <v>924</v>
      </c>
      <c r="B24" s="26" t="s">
        <v>925</v>
      </c>
      <c r="C24" s="26" t="s">
        <v>926</v>
      </c>
      <c r="D24" s="6" t="s">
        <v>927</v>
      </c>
      <c r="E24" s="6" t="s">
        <v>60</v>
      </c>
      <c r="F24" s="6"/>
      <c r="G24" s="6" t="s">
        <v>1137</v>
      </c>
      <c r="H24" s="24" t="s">
        <v>1138</v>
      </c>
      <c r="I24" s="238">
        <v>0</v>
      </c>
      <c r="J24" s="238">
        <v>0</v>
      </c>
      <c r="K24" s="36" t="s">
        <v>1359</v>
      </c>
      <c r="L24" s="104" t="s">
        <v>61</v>
      </c>
    </row>
    <row r="25" spans="1:12" s="65" customFormat="1" ht="51" customHeight="1">
      <c r="A25" s="6" t="s">
        <v>928</v>
      </c>
      <c r="B25" s="26" t="s">
        <v>929</v>
      </c>
      <c r="C25" s="26" t="s">
        <v>930</v>
      </c>
      <c r="D25" s="6" t="s">
        <v>668</v>
      </c>
      <c r="E25" s="6" t="s">
        <v>60</v>
      </c>
      <c r="F25" s="6"/>
      <c r="G25" s="6" t="s">
        <v>569</v>
      </c>
      <c r="H25" s="5" t="s">
        <v>1361</v>
      </c>
      <c r="I25" s="253">
        <v>7700</v>
      </c>
      <c r="J25" s="253">
        <v>7700</v>
      </c>
      <c r="K25" s="36" t="s">
        <v>1360</v>
      </c>
      <c r="L25" s="104" t="s">
        <v>61</v>
      </c>
    </row>
  </sheetData>
  <mergeCells count="13">
    <mergeCell ref="C21:L21"/>
    <mergeCell ref="C20:L20"/>
    <mergeCell ref="H3:H4"/>
    <mergeCell ref="I3:J3"/>
    <mergeCell ref="K3:K4"/>
    <mergeCell ref="L3:L4"/>
    <mergeCell ref="C19:L19"/>
    <mergeCell ref="G3:G4"/>
    <mergeCell ref="A3:A4"/>
    <mergeCell ref="B3:B4"/>
    <mergeCell ref="C3:C4"/>
    <mergeCell ref="D3:D4"/>
    <mergeCell ref="E3:F3"/>
  </mergeCells>
  <pageMargins left="0.25" right="0.25" top="0.75" bottom="0.75" header="0.3" footer="0.3"/>
  <pageSetup paperSize="9" scale="68" fitToHeight="0" orientation="landscape" r:id="rId1"/>
  <headerFooter>
    <oddFooter>&amp;C&amp;P</oddFooter>
  </headerFooter>
  <rowBreaks count="1" manualBreakCount="1">
    <brk id="9"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pageSetUpPr fitToPage="1"/>
  </sheetPr>
  <dimension ref="A1:L40"/>
  <sheetViews>
    <sheetView zoomScaleNormal="100" zoomScaleSheetLayoutView="25" zoomScalePageLayoutView="70" workbookViewId="0">
      <selection activeCell="B2" sqref="B2"/>
    </sheetView>
  </sheetViews>
  <sheetFormatPr defaultColWidth="9.140625" defaultRowHeight="11.25"/>
  <cols>
    <col min="1" max="1" width="8.7109375" style="278" customWidth="1"/>
    <col min="2" max="2" width="14.7109375" style="278" customWidth="1"/>
    <col min="3" max="3" width="38.7109375" style="278" customWidth="1"/>
    <col min="4" max="4" width="10.5703125" style="278" customWidth="1"/>
    <col min="5" max="5" width="16.5703125" style="278" customWidth="1"/>
    <col min="6" max="6" width="15.7109375" style="278" customWidth="1"/>
    <col min="7" max="7" width="12.7109375" style="278" customWidth="1"/>
    <col min="8" max="8" width="49.42578125" style="278" customWidth="1"/>
    <col min="9" max="9" width="67" style="278" customWidth="1"/>
    <col min="10" max="10" width="10.7109375" style="278" customWidth="1"/>
    <col min="11" max="11" width="18" style="279" customWidth="1"/>
    <col min="12" max="254" width="9.140625" style="278"/>
    <col min="255" max="255" width="5.85546875" style="278" customWidth="1"/>
    <col min="256" max="256" width="14.85546875" style="278" customWidth="1"/>
    <col min="257" max="257" width="21.7109375" style="278" customWidth="1"/>
    <col min="258" max="258" width="8.7109375" style="278" customWidth="1"/>
    <col min="259" max="259" width="13.42578125" style="278" customWidth="1"/>
    <col min="260" max="260" width="12.140625" style="278" customWidth="1"/>
    <col min="261" max="261" width="11.5703125" style="278" customWidth="1"/>
    <col min="262" max="262" width="16.85546875" style="278" customWidth="1"/>
    <col min="263" max="264" width="0" style="278" hidden="1" customWidth="1"/>
    <col min="265" max="265" width="24.28515625" style="278" customWidth="1"/>
    <col min="266" max="266" width="10.5703125" style="278" customWidth="1"/>
    <col min="267" max="510" width="9.140625" style="278"/>
    <col min="511" max="511" width="5.85546875" style="278" customWidth="1"/>
    <col min="512" max="512" width="14.85546875" style="278" customWidth="1"/>
    <col min="513" max="513" width="21.7109375" style="278" customWidth="1"/>
    <col min="514" max="514" width="8.7109375" style="278" customWidth="1"/>
    <col min="515" max="515" width="13.42578125" style="278" customWidth="1"/>
    <col min="516" max="516" width="12.140625" style="278" customWidth="1"/>
    <col min="517" max="517" width="11.5703125" style="278" customWidth="1"/>
    <col min="518" max="518" width="16.85546875" style="278" customWidth="1"/>
    <col min="519" max="520" width="0" style="278" hidden="1" customWidth="1"/>
    <col min="521" max="521" width="24.28515625" style="278" customWidth="1"/>
    <col min="522" max="522" width="10.5703125" style="278" customWidth="1"/>
    <col min="523" max="766" width="9.140625" style="278"/>
    <col min="767" max="767" width="5.85546875" style="278" customWidth="1"/>
    <col min="768" max="768" width="14.85546875" style="278" customWidth="1"/>
    <col min="769" max="769" width="21.7109375" style="278" customWidth="1"/>
    <col min="770" max="770" width="8.7109375" style="278" customWidth="1"/>
    <col min="771" max="771" width="13.42578125" style="278" customWidth="1"/>
    <col min="772" max="772" width="12.140625" style="278" customWidth="1"/>
    <col min="773" max="773" width="11.5703125" style="278" customWidth="1"/>
    <col min="774" max="774" width="16.85546875" style="278" customWidth="1"/>
    <col min="775" max="776" width="0" style="278" hidden="1" customWidth="1"/>
    <col min="777" max="777" width="24.28515625" style="278" customWidth="1"/>
    <col min="778" max="778" width="10.5703125" style="278" customWidth="1"/>
    <col min="779" max="1022" width="9.140625" style="278"/>
    <col min="1023" max="1023" width="5.85546875" style="278" customWidth="1"/>
    <col min="1024" max="1024" width="14.85546875" style="278" customWidth="1"/>
    <col min="1025" max="1025" width="21.7109375" style="278" customWidth="1"/>
    <col min="1026" max="1026" width="8.7109375" style="278" customWidth="1"/>
    <col min="1027" max="1027" width="13.42578125" style="278" customWidth="1"/>
    <col min="1028" max="1028" width="12.140625" style="278" customWidth="1"/>
    <col min="1029" max="1029" width="11.5703125" style="278" customWidth="1"/>
    <col min="1030" max="1030" width="16.85546875" style="278" customWidth="1"/>
    <col min="1031" max="1032" width="0" style="278" hidden="1" customWidth="1"/>
    <col min="1033" max="1033" width="24.28515625" style="278" customWidth="1"/>
    <col min="1034" max="1034" width="10.5703125" style="278" customWidth="1"/>
    <col min="1035" max="1278" width="9.140625" style="278"/>
    <col min="1279" max="1279" width="5.85546875" style="278" customWidth="1"/>
    <col min="1280" max="1280" width="14.85546875" style="278" customWidth="1"/>
    <col min="1281" max="1281" width="21.7109375" style="278" customWidth="1"/>
    <col min="1282" max="1282" width="8.7109375" style="278" customWidth="1"/>
    <col min="1283" max="1283" width="13.42578125" style="278" customWidth="1"/>
    <col min="1284" max="1284" width="12.140625" style="278" customWidth="1"/>
    <col min="1285" max="1285" width="11.5703125" style="278" customWidth="1"/>
    <col min="1286" max="1286" width="16.85546875" style="278" customWidth="1"/>
    <col min="1287" max="1288" width="0" style="278" hidden="1" customWidth="1"/>
    <col min="1289" max="1289" width="24.28515625" style="278" customWidth="1"/>
    <col min="1290" max="1290" width="10.5703125" style="278" customWidth="1"/>
    <col min="1291" max="1534" width="9.140625" style="278"/>
    <col min="1535" max="1535" width="5.85546875" style="278" customWidth="1"/>
    <col min="1536" max="1536" width="14.85546875" style="278" customWidth="1"/>
    <col min="1537" max="1537" width="21.7109375" style="278" customWidth="1"/>
    <col min="1538" max="1538" width="8.7109375" style="278" customWidth="1"/>
    <col min="1539" max="1539" width="13.42578125" style="278" customWidth="1"/>
    <col min="1540" max="1540" width="12.140625" style="278" customWidth="1"/>
    <col min="1541" max="1541" width="11.5703125" style="278" customWidth="1"/>
    <col min="1542" max="1542" width="16.85546875" style="278" customWidth="1"/>
    <col min="1543" max="1544" width="0" style="278" hidden="1" customWidth="1"/>
    <col min="1545" max="1545" width="24.28515625" style="278" customWidth="1"/>
    <col min="1546" max="1546" width="10.5703125" style="278" customWidth="1"/>
    <col min="1547" max="1790" width="9.140625" style="278"/>
    <col min="1791" max="1791" width="5.85546875" style="278" customWidth="1"/>
    <col min="1792" max="1792" width="14.85546875" style="278" customWidth="1"/>
    <col min="1793" max="1793" width="21.7109375" style="278" customWidth="1"/>
    <col min="1794" max="1794" width="8.7109375" style="278" customWidth="1"/>
    <col min="1795" max="1795" width="13.42578125" style="278" customWidth="1"/>
    <col min="1796" max="1796" width="12.140625" style="278" customWidth="1"/>
    <col min="1797" max="1797" width="11.5703125" style="278" customWidth="1"/>
    <col min="1798" max="1798" width="16.85546875" style="278" customWidth="1"/>
    <col min="1799" max="1800" width="0" style="278" hidden="1" customWidth="1"/>
    <col min="1801" max="1801" width="24.28515625" style="278" customWidth="1"/>
    <col min="1802" max="1802" width="10.5703125" style="278" customWidth="1"/>
    <col min="1803" max="2046" width="9.140625" style="278"/>
    <col min="2047" max="2047" width="5.85546875" style="278" customWidth="1"/>
    <col min="2048" max="2048" width="14.85546875" style="278" customWidth="1"/>
    <col min="2049" max="2049" width="21.7109375" style="278" customWidth="1"/>
    <col min="2050" max="2050" width="8.7109375" style="278" customWidth="1"/>
    <col min="2051" max="2051" width="13.42578125" style="278" customWidth="1"/>
    <col min="2052" max="2052" width="12.140625" style="278" customWidth="1"/>
    <col min="2053" max="2053" width="11.5703125" style="278" customWidth="1"/>
    <col min="2054" max="2054" width="16.85546875" style="278" customWidth="1"/>
    <col min="2055" max="2056" width="0" style="278" hidden="1" customWidth="1"/>
    <col min="2057" max="2057" width="24.28515625" style="278" customWidth="1"/>
    <col min="2058" max="2058" width="10.5703125" style="278" customWidth="1"/>
    <col min="2059" max="2302" width="9.140625" style="278"/>
    <col min="2303" max="2303" width="5.85546875" style="278" customWidth="1"/>
    <col min="2304" max="2304" width="14.85546875" style="278" customWidth="1"/>
    <col min="2305" max="2305" width="21.7109375" style="278" customWidth="1"/>
    <col min="2306" max="2306" width="8.7109375" style="278" customWidth="1"/>
    <col min="2307" max="2307" width="13.42578125" style="278" customWidth="1"/>
    <col min="2308" max="2308" width="12.140625" style="278" customWidth="1"/>
    <col min="2309" max="2309" width="11.5703125" style="278" customWidth="1"/>
    <col min="2310" max="2310" width="16.85546875" style="278" customWidth="1"/>
    <col min="2311" max="2312" width="0" style="278" hidden="1" customWidth="1"/>
    <col min="2313" max="2313" width="24.28515625" style="278" customWidth="1"/>
    <col min="2314" max="2314" width="10.5703125" style="278" customWidth="1"/>
    <col min="2315" max="2558" width="9.140625" style="278"/>
    <col min="2559" max="2559" width="5.85546875" style="278" customWidth="1"/>
    <col min="2560" max="2560" width="14.85546875" style="278" customWidth="1"/>
    <col min="2561" max="2561" width="21.7109375" style="278" customWidth="1"/>
    <col min="2562" max="2562" width="8.7109375" style="278" customWidth="1"/>
    <col min="2563" max="2563" width="13.42578125" style="278" customWidth="1"/>
    <col min="2564" max="2564" width="12.140625" style="278" customWidth="1"/>
    <col min="2565" max="2565" width="11.5703125" style="278" customWidth="1"/>
    <col min="2566" max="2566" width="16.85546875" style="278" customWidth="1"/>
    <col min="2567" max="2568" width="0" style="278" hidden="1" customWidth="1"/>
    <col min="2569" max="2569" width="24.28515625" style="278" customWidth="1"/>
    <col min="2570" max="2570" width="10.5703125" style="278" customWidth="1"/>
    <col min="2571" max="2814" width="9.140625" style="278"/>
    <col min="2815" max="2815" width="5.85546875" style="278" customWidth="1"/>
    <col min="2816" max="2816" width="14.85546875" style="278" customWidth="1"/>
    <col min="2817" max="2817" width="21.7109375" style="278" customWidth="1"/>
    <col min="2818" max="2818" width="8.7109375" style="278" customWidth="1"/>
    <col min="2819" max="2819" width="13.42578125" style="278" customWidth="1"/>
    <col min="2820" max="2820" width="12.140625" style="278" customWidth="1"/>
    <col min="2821" max="2821" width="11.5703125" style="278" customWidth="1"/>
    <col min="2822" max="2822" width="16.85546875" style="278" customWidth="1"/>
    <col min="2823" max="2824" width="0" style="278" hidden="1" customWidth="1"/>
    <col min="2825" max="2825" width="24.28515625" style="278" customWidth="1"/>
    <col min="2826" max="2826" width="10.5703125" style="278" customWidth="1"/>
    <col min="2827" max="3070" width="9.140625" style="278"/>
    <col min="3071" max="3071" width="5.85546875" style="278" customWidth="1"/>
    <col min="3072" max="3072" width="14.85546875" style="278" customWidth="1"/>
    <col min="3073" max="3073" width="21.7109375" style="278" customWidth="1"/>
    <col min="3074" max="3074" width="8.7109375" style="278" customWidth="1"/>
    <col min="3075" max="3075" width="13.42578125" style="278" customWidth="1"/>
    <col min="3076" max="3076" width="12.140625" style="278" customWidth="1"/>
    <col min="3077" max="3077" width="11.5703125" style="278" customWidth="1"/>
    <col min="3078" max="3078" width="16.85546875" style="278" customWidth="1"/>
    <col min="3079" max="3080" width="0" style="278" hidden="1" customWidth="1"/>
    <col min="3081" max="3081" width="24.28515625" style="278" customWidth="1"/>
    <col min="3082" max="3082" width="10.5703125" style="278" customWidth="1"/>
    <col min="3083" max="3326" width="9.140625" style="278"/>
    <col min="3327" max="3327" width="5.85546875" style="278" customWidth="1"/>
    <col min="3328" max="3328" width="14.85546875" style="278" customWidth="1"/>
    <col min="3329" max="3329" width="21.7109375" style="278" customWidth="1"/>
    <col min="3330" max="3330" width="8.7109375" style="278" customWidth="1"/>
    <col min="3331" max="3331" width="13.42578125" style="278" customWidth="1"/>
    <col min="3332" max="3332" width="12.140625" style="278" customWidth="1"/>
    <col min="3333" max="3333" width="11.5703125" style="278" customWidth="1"/>
    <col min="3334" max="3334" width="16.85546875" style="278" customWidth="1"/>
    <col min="3335" max="3336" width="0" style="278" hidden="1" customWidth="1"/>
    <col min="3337" max="3337" width="24.28515625" style="278" customWidth="1"/>
    <col min="3338" max="3338" width="10.5703125" style="278" customWidth="1"/>
    <col min="3339" max="3582" width="9.140625" style="278"/>
    <col min="3583" max="3583" width="5.85546875" style="278" customWidth="1"/>
    <col min="3584" max="3584" width="14.85546875" style="278" customWidth="1"/>
    <col min="3585" max="3585" width="21.7109375" style="278" customWidth="1"/>
    <col min="3586" max="3586" width="8.7109375" style="278" customWidth="1"/>
    <col min="3587" max="3587" width="13.42578125" style="278" customWidth="1"/>
    <col min="3588" max="3588" width="12.140625" style="278" customWidth="1"/>
    <col min="3589" max="3589" width="11.5703125" style="278" customWidth="1"/>
    <col min="3590" max="3590" width="16.85546875" style="278" customWidth="1"/>
    <col min="3591" max="3592" width="0" style="278" hidden="1" customWidth="1"/>
    <col min="3593" max="3593" width="24.28515625" style="278" customWidth="1"/>
    <col min="3594" max="3594" width="10.5703125" style="278" customWidth="1"/>
    <col min="3595" max="3838" width="9.140625" style="278"/>
    <col min="3839" max="3839" width="5.85546875" style="278" customWidth="1"/>
    <col min="3840" max="3840" width="14.85546875" style="278" customWidth="1"/>
    <col min="3841" max="3841" width="21.7109375" style="278" customWidth="1"/>
    <col min="3842" max="3842" width="8.7109375" style="278" customWidth="1"/>
    <col min="3843" max="3843" width="13.42578125" style="278" customWidth="1"/>
    <col min="3844" max="3844" width="12.140625" style="278" customWidth="1"/>
    <col min="3845" max="3845" width="11.5703125" style="278" customWidth="1"/>
    <col min="3846" max="3846" width="16.85546875" style="278" customWidth="1"/>
    <col min="3847" max="3848" width="0" style="278" hidden="1" customWidth="1"/>
    <col min="3849" max="3849" width="24.28515625" style="278" customWidth="1"/>
    <col min="3850" max="3850" width="10.5703125" style="278" customWidth="1"/>
    <col min="3851" max="4094" width="9.140625" style="278"/>
    <col min="4095" max="4095" width="5.85546875" style="278" customWidth="1"/>
    <col min="4096" max="4096" width="14.85546875" style="278" customWidth="1"/>
    <col min="4097" max="4097" width="21.7109375" style="278" customWidth="1"/>
    <col min="4098" max="4098" width="8.7109375" style="278" customWidth="1"/>
    <col min="4099" max="4099" width="13.42578125" style="278" customWidth="1"/>
    <col min="4100" max="4100" width="12.140625" style="278" customWidth="1"/>
    <col min="4101" max="4101" width="11.5703125" style="278" customWidth="1"/>
    <col min="4102" max="4102" width="16.85546875" style="278" customWidth="1"/>
    <col min="4103" max="4104" width="0" style="278" hidden="1" customWidth="1"/>
    <col min="4105" max="4105" width="24.28515625" style="278" customWidth="1"/>
    <col min="4106" max="4106" width="10.5703125" style="278" customWidth="1"/>
    <col min="4107" max="4350" width="9.140625" style="278"/>
    <col min="4351" max="4351" width="5.85546875" style="278" customWidth="1"/>
    <col min="4352" max="4352" width="14.85546875" style="278" customWidth="1"/>
    <col min="4353" max="4353" width="21.7109375" style="278" customWidth="1"/>
    <col min="4354" max="4354" width="8.7109375" style="278" customWidth="1"/>
    <col min="4355" max="4355" width="13.42578125" style="278" customWidth="1"/>
    <col min="4356" max="4356" width="12.140625" style="278" customWidth="1"/>
    <col min="4357" max="4357" width="11.5703125" style="278" customWidth="1"/>
    <col min="4358" max="4358" width="16.85546875" style="278" customWidth="1"/>
    <col min="4359" max="4360" width="0" style="278" hidden="1" customWidth="1"/>
    <col min="4361" max="4361" width="24.28515625" style="278" customWidth="1"/>
    <col min="4362" max="4362" width="10.5703125" style="278" customWidth="1"/>
    <col min="4363" max="4606" width="9.140625" style="278"/>
    <col min="4607" max="4607" width="5.85546875" style="278" customWidth="1"/>
    <col min="4608" max="4608" width="14.85546875" style="278" customWidth="1"/>
    <col min="4609" max="4609" width="21.7109375" style="278" customWidth="1"/>
    <col min="4610" max="4610" width="8.7109375" style="278" customWidth="1"/>
    <col min="4611" max="4611" width="13.42578125" style="278" customWidth="1"/>
    <col min="4612" max="4612" width="12.140625" style="278" customWidth="1"/>
    <col min="4613" max="4613" width="11.5703125" style="278" customWidth="1"/>
    <col min="4614" max="4614" width="16.85546875" style="278" customWidth="1"/>
    <col min="4615" max="4616" width="0" style="278" hidden="1" customWidth="1"/>
    <col min="4617" max="4617" width="24.28515625" style="278" customWidth="1"/>
    <col min="4618" max="4618" width="10.5703125" style="278" customWidth="1"/>
    <col min="4619" max="4862" width="9.140625" style="278"/>
    <col min="4863" max="4863" width="5.85546875" style="278" customWidth="1"/>
    <col min="4864" max="4864" width="14.85546875" style="278" customWidth="1"/>
    <col min="4865" max="4865" width="21.7109375" style="278" customWidth="1"/>
    <col min="4866" max="4866" width="8.7109375" style="278" customWidth="1"/>
    <col min="4867" max="4867" width="13.42578125" style="278" customWidth="1"/>
    <col min="4868" max="4868" width="12.140625" style="278" customWidth="1"/>
    <col min="4869" max="4869" width="11.5703125" style="278" customWidth="1"/>
    <col min="4870" max="4870" width="16.85546875" style="278" customWidth="1"/>
    <col min="4871" max="4872" width="0" style="278" hidden="1" customWidth="1"/>
    <col min="4873" max="4873" width="24.28515625" style="278" customWidth="1"/>
    <col min="4874" max="4874" width="10.5703125" style="278" customWidth="1"/>
    <col min="4875" max="5118" width="9.140625" style="278"/>
    <col min="5119" max="5119" width="5.85546875" style="278" customWidth="1"/>
    <col min="5120" max="5120" width="14.85546875" style="278" customWidth="1"/>
    <col min="5121" max="5121" width="21.7109375" style="278" customWidth="1"/>
    <col min="5122" max="5122" width="8.7109375" style="278" customWidth="1"/>
    <col min="5123" max="5123" width="13.42578125" style="278" customWidth="1"/>
    <col min="5124" max="5124" width="12.140625" style="278" customWidth="1"/>
    <col min="5125" max="5125" width="11.5703125" style="278" customWidth="1"/>
    <col min="5126" max="5126" width="16.85546875" style="278" customWidth="1"/>
    <col min="5127" max="5128" width="0" style="278" hidden="1" customWidth="1"/>
    <col min="5129" max="5129" width="24.28515625" style="278" customWidth="1"/>
    <col min="5130" max="5130" width="10.5703125" style="278" customWidth="1"/>
    <col min="5131" max="5374" width="9.140625" style="278"/>
    <col min="5375" max="5375" width="5.85546875" style="278" customWidth="1"/>
    <col min="5376" max="5376" width="14.85546875" style="278" customWidth="1"/>
    <col min="5377" max="5377" width="21.7109375" style="278" customWidth="1"/>
    <col min="5378" max="5378" width="8.7109375" style="278" customWidth="1"/>
    <col min="5379" max="5379" width="13.42578125" style="278" customWidth="1"/>
    <col min="5380" max="5380" width="12.140625" style="278" customWidth="1"/>
    <col min="5381" max="5381" width="11.5703125" style="278" customWidth="1"/>
    <col min="5382" max="5382" width="16.85546875" style="278" customWidth="1"/>
    <col min="5383" max="5384" width="0" style="278" hidden="1" customWidth="1"/>
    <col min="5385" max="5385" width="24.28515625" style="278" customWidth="1"/>
    <col min="5386" max="5386" width="10.5703125" style="278" customWidth="1"/>
    <col min="5387" max="5630" width="9.140625" style="278"/>
    <col min="5631" max="5631" width="5.85546875" style="278" customWidth="1"/>
    <col min="5632" max="5632" width="14.85546875" style="278" customWidth="1"/>
    <col min="5633" max="5633" width="21.7109375" style="278" customWidth="1"/>
    <col min="5634" max="5634" width="8.7109375" style="278" customWidth="1"/>
    <col min="5635" max="5635" width="13.42578125" style="278" customWidth="1"/>
    <col min="5636" max="5636" width="12.140625" style="278" customWidth="1"/>
    <col min="5637" max="5637" width="11.5703125" style="278" customWidth="1"/>
    <col min="5638" max="5638" width="16.85546875" style="278" customWidth="1"/>
    <col min="5639" max="5640" width="0" style="278" hidden="1" customWidth="1"/>
    <col min="5641" max="5641" width="24.28515625" style="278" customWidth="1"/>
    <col min="5642" max="5642" width="10.5703125" style="278" customWidth="1"/>
    <col min="5643" max="5886" width="9.140625" style="278"/>
    <col min="5887" max="5887" width="5.85546875" style="278" customWidth="1"/>
    <col min="5888" max="5888" width="14.85546875" style="278" customWidth="1"/>
    <col min="5889" max="5889" width="21.7109375" style="278" customWidth="1"/>
    <col min="5890" max="5890" width="8.7109375" style="278" customWidth="1"/>
    <col min="5891" max="5891" width="13.42578125" style="278" customWidth="1"/>
    <col min="5892" max="5892" width="12.140625" style="278" customWidth="1"/>
    <col min="5893" max="5893" width="11.5703125" style="278" customWidth="1"/>
    <col min="5894" max="5894" width="16.85546875" style="278" customWidth="1"/>
    <col min="5895" max="5896" width="0" style="278" hidden="1" customWidth="1"/>
    <col min="5897" max="5897" width="24.28515625" style="278" customWidth="1"/>
    <col min="5898" max="5898" width="10.5703125" style="278" customWidth="1"/>
    <col min="5899" max="6142" width="9.140625" style="278"/>
    <col min="6143" max="6143" width="5.85546875" style="278" customWidth="1"/>
    <col min="6144" max="6144" width="14.85546875" style="278" customWidth="1"/>
    <col min="6145" max="6145" width="21.7109375" style="278" customWidth="1"/>
    <col min="6146" max="6146" width="8.7109375" style="278" customWidth="1"/>
    <col min="6147" max="6147" width="13.42578125" style="278" customWidth="1"/>
    <col min="6148" max="6148" width="12.140625" style="278" customWidth="1"/>
    <col min="6149" max="6149" width="11.5703125" style="278" customWidth="1"/>
    <col min="6150" max="6150" width="16.85546875" style="278" customWidth="1"/>
    <col min="6151" max="6152" width="0" style="278" hidden="1" customWidth="1"/>
    <col min="6153" max="6153" width="24.28515625" style="278" customWidth="1"/>
    <col min="6154" max="6154" width="10.5703125" style="278" customWidth="1"/>
    <col min="6155" max="6398" width="9.140625" style="278"/>
    <col min="6399" max="6399" width="5.85546875" style="278" customWidth="1"/>
    <col min="6400" max="6400" width="14.85546875" style="278" customWidth="1"/>
    <col min="6401" max="6401" width="21.7109375" style="278" customWidth="1"/>
    <col min="6402" max="6402" width="8.7109375" style="278" customWidth="1"/>
    <col min="6403" max="6403" width="13.42578125" style="278" customWidth="1"/>
    <col min="6404" max="6404" width="12.140625" style="278" customWidth="1"/>
    <col min="6405" max="6405" width="11.5703125" style="278" customWidth="1"/>
    <col min="6406" max="6406" width="16.85546875" style="278" customWidth="1"/>
    <col min="6407" max="6408" width="0" style="278" hidden="1" customWidth="1"/>
    <col min="6409" max="6409" width="24.28515625" style="278" customWidth="1"/>
    <col min="6410" max="6410" width="10.5703125" style="278" customWidth="1"/>
    <col min="6411" max="6654" width="9.140625" style="278"/>
    <col min="6655" max="6655" width="5.85546875" style="278" customWidth="1"/>
    <col min="6656" max="6656" width="14.85546875" style="278" customWidth="1"/>
    <col min="6657" max="6657" width="21.7109375" style="278" customWidth="1"/>
    <col min="6658" max="6658" width="8.7109375" style="278" customWidth="1"/>
    <col min="6659" max="6659" width="13.42578125" style="278" customWidth="1"/>
    <col min="6660" max="6660" width="12.140625" style="278" customWidth="1"/>
    <col min="6661" max="6661" width="11.5703125" style="278" customWidth="1"/>
    <col min="6662" max="6662" width="16.85546875" style="278" customWidth="1"/>
    <col min="6663" max="6664" width="0" style="278" hidden="1" customWidth="1"/>
    <col min="6665" max="6665" width="24.28515625" style="278" customWidth="1"/>
    <col min="6666" max="6666" width="10.5703125" style="278" customWidth="1"/>
    <col min="6667" max="6910" width="9.140625" style="278"/>
    <col min="6911" max="6911" width="5.85546875" style="278" customWidth="1"/>
    <col min="6912" max="6912" width="14.85546875" style="278" customWidth="1"/>
    <col min="6913" max="6913" width="21.7109375" style="278" customWidth="1"/>
    <col min="6914" max="6914" width="8.7109375" style="278" customWidth="1"/>
    <col min="6915" max="6915" width="13.42578125" style="278" customWidth="1"/>
    <col min="6916" max="6916" width="12.140625" style="278" customWidth="1"/>
    <col min="6917" max="6917" width="11.5703125" style="278" customWidth="1"/>
    <col min="6918" max="6918" width="16.85546875" style="278" customWidth="1"/>
    <col min="6919" max="6920" width="0" style="278" hidden="1" customWidth="1"/>
    <col min="6921" max="6921" width="24.28515625" style="278" customWidth="1"/>
    <col min="6922" max="6922" width="10.5703125" style="278" customWidth="1"/>
    <col min="6923" max="7166" width="9.140625" style="278"/>
    <col min="7167" max="7167" width="5.85546875" style="278" customWidth="1"/>
    <col min="7168" max="7168" width="14.85546875" style="278" customWidth="1"/>
    <col min="7169" max="7169" width="21.7109375" style="278" customWidth="1"/>
    <col min="7170" max="7170" width="8.7109375" style="278" customWidth="1"/>
    <col min="7171" max="7171" width="13.42578125" style="278" customWidth="1"/>
    <col min="7172" max="7172" width="12.140625" style="278" customWidth="1"/>
    <col min="7173" max="7173" width="11.5703125" style="278" customWidth="1"/>
    <col min="7174" max="7174" width="16.85546875" style="278" customWidth="1"/>
    <col min="7175" max="7176" width="0" style="278" hidden="1" customWidth="1"/>
    <col min="7177" max="7177" width="24.28515625" style="278" customWidth="1"/>
    <col min="7178" max="7178" width="10.5703125" style="278" customWidth="1"/>
    <col min="7179" max="7422" width="9.140625" style="278"/>
    <col min="7423" max="7423" width="5.85546875" style="278" customWidth="1"/>
    <col min="7424" max="7424" width="14.85546875" style="278" customWidth="1"/>
    <col min="7425" max="7425" width="21.7109375" style="278" customWidth="1"/>
    <col min="7426" max="7426" width="8.7109375" style="278" customWidth="1"/>
    <col min="7427" max="7427" width="13.42578125" style="278" customWidth="1"/>
    <col min="7428" max="7428" width="12.140625" style="278" customWidth="1"/>
    <col min="7429" max="7429" width="11.5703125" style="278" customWidth="1"/>
    <col min="7430" max="7430" width="16.85546875" style="278" customWidth="1"/>
    <col min="7431" max="7432" width="0" style="278" hidden="1" customWidth="1"/>
    <col min="7433" max="7433" width="24.28515625" style="278" customWidth="1"/>
    <col min="7434" max="7434" width="10.5703125" style="278" customWidth="1"/>
    <col min="7435" max="7678" width="9.140625" style="278"/>
    <col min="7679" max="7679" width="5.85546875" style="278" customWidth="1"/>
    <col min="7680" max="7680" width="14.85546875" style="278" customWidth="1"/>
    <col min="7681" max="7681" width="21.7109375" style="278" customWidth="1"/>
    <col min="7682" max="7682" width="8.7109375" style="278" customWidth="1"/>
    <col min="7683" max="7683" width="13.42578125" style="278" customWidth="1"/>
    <col min="7684" max="7684" width="12.140625" style="278" customWidth="1"/>
    <col min="7685" max="7685" width="11.5703125" style="278" customWidth="1"/>
    <col min="7686" max="7686" width="16.85546875" style="278" customWidth="1"/>
    <col min="7687" max="7688" width="0" style="278" hidden="1" customWidth="1"/>
    <col min="7689" max="7689" width="24.28515625" style="278" customWidth="1"/>
    <col min="7690" max="7690" width="10.5703125" style="278" customWidth="1"/>
    <col min="7691" max="7934" width="9.140625" style="278"/>
    <col min="7935" max="7935" width="5.85546875" style="278" customWidth="1"/>
    <col min="7936" max="7936" width="14.85546875" style="278" customWidth="1"/>
    <col min="7937" max="7937" width="21.7109375" style="278" customWidth="1"/>
    <col min="7938" max="7938" width="8.7109375" style="278" customWidth="1"/>
    <col min="7939" max="7939" width="13.42578125" style="278" customWidth="1"/>
    <col min="7940" max="7940" width="12.140625" style="278" customWidth="1"/>
    <col min="7941" max="7941" width="11.5703125" style="278" customWidth="1"/>
    <col min="7942" max="7942" width="16.85546875" style="278" customWidth="1"/>
    <col min="7943" max="7944" width="0" style="278" hidden="1" customWidth="1"/>
    <col min="7945" max="7945" width="24.28515625" style="278" customWidth="1"/>
    <col min="7946" max="7946" width="10.5703125" style="278" customWidth="1"/>
    <col min="7947" max="8190" width="9.140625" style="278"/>
    <col min="8191" max="8191" width="5.85546875" style="278" customWidth="1"/>
    <col min="8192" max="8192" width="14.85546875" style="278" customWidth="1"/>
    <col min="8193" max="8193" width="21.7109375" style="278" customWidth="1"/>
    <col min="8194" max="8194" width="8.7109375" style="278" customWidth="1"/>
    <col min="8195" max="8195" width="13.42578125" style="278" customWidth="1"/>
    <col min="8196" max="8196" width="12.140625" style="278" customWidth="1"/>
    <col min="8197" max="8197" width="11.5703125" style="278" customWidth="1"/>
    <col min="8198" max="8198" width="16.85546875" style="278" customWidth="1"/>
    <col min="8199" max="8200" width="0" style="278" hidden="1" customWidth="1"/>
    <col min="8201" max="8201" width="24.28515625" style="278" customWidth="1"/>
    <col min="8202" max="8202" width="10.5703125" style="278" customWidth="1"/>
    <col min="8203" max="8446" width="9.140625" style="278"/>
    <col min="8447" max="8447" width="5.85546875" style="278" customWidth="1"/>
    <col min="8448" max="8448" width="14.85546875" style="278" customWidth="1"/>
    <col min="8449" max="8449" width="21.7109375" style="278" customWidth="1"/>
    <col min="8450" max="8450" width="8.7109375" style="278" customWidth="1"/>
    <col min="8451" max="8451" width="13.42578125" style="278" customWidth="1"/>
    <col min="8452" max="8452" width="12.140625" style="278" customWidth="1"/>
    <col min="8453" max="8453" width="11.5703125" style="278" customWidth="1"/>
    <col min="8454" max="8454" width="16.85546875" style="278" customWidth="1"/>
    <col min="8455" max="8456" width="0" style="278" hidden="1" customWidth="1"/>
    <col min="8457" max="8457" width="24.28515625" style="278" customWidth="1"/>
    <col min="8458" max="8458" width="10.5703125" style="278" customWidth="1"/>
    <col min="8459" max="8702" width="9.140625" style="278"/>
    <col min="8703" max="8703" width="5.85546875" style="278" customWidth="1"/>
    <col min="8704" max="8704" width="14.85546875" style="278" customWidth="1"/>
    <col min="8705" max="8705" width="21.7109375" style="278" customWidth="1"/>
    <col min="8706" max="8706" width="8.7109375" style="278" customWidth="1"/>
    <col min="8707" max="8707" width="13.42578125" style="278" customWidth="1"/>
    <col min="8708" max="8708" width="12.140625" style="278" customWidth="1"/>
    <col min="8709" max="8709" width="11.5703125" style="278" customWidth="1"/>
    <col min="8710" max="8710" width="16.85546875" style="278" customWidth="1"/>
    <col min="8711" max="8712" width="0" style="278" hidden="1" customWidth="1"/>
    <col min="8713" max="8713" width="24.28515625" style="278" customWidth="1"/>
    <col min="8714" max="8714" width="10.5703125" style="278" customWidth="1"/>
    <col min="8715" max="8958" width="9.140625" style="278"/>
    <col min="8959" max="8959" width="5.85546875" style="278" customWidth="1"/>
    <col min="8960" max="8960" width="14.85546875" style="278" customWidth="1"/>
    <col min="8961" max="8961" width="21.7109375" style="278" customWidth="1"/>
    <col min="8962" max="8962" width="8.7109375" style="278" customWidth="1"/>
    <col min="8963" max="8963" width="13.42578125" style="278" customWidth="1"/>
    <col min="8964" max="8964" width="12.140625" style="278" customWidth="1"/>
    <col min="8965" max="8965" width="11.5703125" style="278" customWidth="1"/>
    <col min="8966" max="8966" width="16.85546875" style="278" customWidth="1"/>
    <col min="8967" max="8968" width="0" style="278" hidden="1" customWidth="1"/>
    <col min="8969" max="8969" width="24.28515625" style="278" customWidth="1"/>
    <col min="8970" max="8970" width="10.5703125" style="278" customWidth="1"/>
    <col min="8971" max="9214" width="9.140625" style="278"/>
    <col min="9215" max="9215" width="5.85546875" style="278" customWidth="1"/>
    <col min="9216" max="9216" width="14.85546875" style="278" customWidth="1"/>
    <col min="9217" max="9217" width="21.7109375" style="278" customWidth="1"/>
    <col min="9218" max="9218" width="8.7109375" style="278" customWidth="1"/>
    <col min="9219" max="9219" width="13.42578125" style="278" customWidth="1"/>
    <col min="9220" max="9220" width="12.140625" style="278" customWidth="1"/>
    <col min="9221" max="9221" width="11.5703125" style="278" customWidth="1"/>
    <col min="9222" max="9222" width="16.85546875" style="278" customWidth="1"/>
    <col min="9223" max="9224" width="0" style="278" hidden="1" customWidth="1"/>
    <col min="9225" max="9225" width="24.28515625" style="278" customWidth="1"/>
    <col min="9226" max="9226" width="10.5703125" style="278" customWidth="1"/>
    <col min="9227" max="9470" width="9.140625" style="278"/>
    <col min="9471" max="9471" width="5.85546875" style="278" customWidth="1"/>
    <col min="9472" max="9472" width="14.85546875" style="278" customWidth="1"/>
    <col min="9473" max="9473" width="21.7109375" style="278" customWidth="1"/>
    <col min="9474" max="9474" width="8.7109375" style="278" customWidth="1"/>
    <col min="9475" max="9475" width="13.42578125" style="278" customWidth="1"/>
    <col min="9476" max="9476" width="12.140625" style="278" customWidth="1"/>
    <col min="9477" max="9477" width="11.5703125" style="278" customWidth="1"/>
    <col min="9478" max="9478" width="16.85546875" style="278" customWidth="1"/>
    <col min="9479" max="9480" width="0" style="278" hidden="1" customWidth="1"/>
    <col min="9481" max="9481" width="24.28515625" style="278" customWidth="1"/>
    <col min="9482" max="9482" width="10.5703125" style="278" customWidth="1"/>
    <col min="9483" max="9726" width="9.140625" style="278"/>
    <col min="9727" max="9727" width="5.85546875" style="278" customWidth="1"/>
    <col min="9728" max="9728" width="14.85546875" style="278" customWidth="1"/>
    <col min="9729" max="9729" width="21.7109375" style="278" customWidth="1"/>
    <col min="9730" max="9730" width="8.7109375" style="278" customWidth="1"/>
    <col min="9731" max="9731" width="13.42578125" style="278" customWidth="1"/>
    <col min="9732" max="9732" width="12.140625" style="278" customWidth="1"/>
    <col min="9733" max="9733" width="11.5703125" style="278" customWidth="1"/>
    <col min="9734" max="9734" width="16.85546875" style="278" customWidth="1"/>
    <col min="9735" max="9736" width="0" style="278" hidden="1" customWidth="1"/>
    <col min="9737" max="9737" width="24.28515625" style="278" customWidth="1"/>
    <col min="9738" max="9738" width="10.5703125" style="278" customWidth="1"/>
    <col min="9739" max="9982" width="9.140625" style="278"/>
    <col min="9983" max="9983" width="5.85546875" style="278" customWidth="1"/>
    <col min="9984" max="9984" width="14.85546875" style="278" customWidth="1"/>
    <col min="9985" max="9985" width="21.7109375" style="278" customWidth="1"/>
    <col min="9986" max="9986" width="8.7109375" style="278" customWidth="1"/>
    <col min="9987" max="9987" width="13.42578125" style="278" customWidth="1"/>
    <col min="9988" max="9988" width="12.140625" style="278" customWidth="1"/>
    <col min="9989" max="9989" width="11.5703125" style="278" customWidth="1"/>
    <col min="9990" max="9990" width="16.85546875" style="278" customWidth="1"/>
    <col min="9991" max="9992" width="0" style="278" hidden="1" customWidth="1"/>
    <col min="9993" max="9993" width="24.28515625" style="278" customWidth="1"/>
    <col min="9994" max="9994" width="10.5703125" style="278" customWidth="1"/>
    <col min="9995" max="10238" width="9.140625" style="278"/>
    <col min="10239" max="10239" width="5.85546875" style="278" customWidth="1"/>
    <col min="10240" max="10240" width="14.85546875" style="278" customWidth="1"/>
    <col min="10241" max="10241" width="21.7109375" style="278" customWidth="1"/>
    <col min="10242" max="10242" width="8.7109375" style="278" customWidth="1"/>
    <col min="10243" max="10243" width="13.42578125" style="278" customWidth="1"/>
    <col min="10244" max="10244" width="12.140625" style="278" customWidth="1"/>
    <col min="10245" max="10245" width="11.5703125" style="278" customWidth="1"/>
    <col min="10246" max="10246" width="16.85546875" style="278" customWidth="1"/>
    <col min="10247" max="10248" width="0" style="278" hidden="1" customWidth="1"/>
    <col min="10249" max="10249" width="24.28515625" style="278" customWidth="1"/>
    <col min="10250" max="10250" width="10.5703125" style="278" customWidth="1"/>
    <col min="10251" max="10494" width="9.140625" style="278"/>
    <col min="10495" max="10495" width="5.85546875" style="278" customWidth="1"/>
    <col min="10496" max="10496" width="14.85546875" style="278" customWidth="1"/>
    <col min="10497" max="10497" width="21.7109375" style="278" customWidth="1"/>
    <col min="10498" max="10498" width="8.7109375" style="278" customWidth="1"/>
    <col min="10499" max="10499" width="13.42578125" style="278" customWidth="1"/>
    <col min="10500" max="10500" width="12.140625" style="278" customWidth="1"/>
    <col min="10501" max="10501" width="11.5703125" style="278" customWidth="1"/>
    <col min="10502" max="10502" width="16.85546875" style="278" customWidth="1"/>
    <col min="10503" max="10504" width="0" style="278" hidden="1" customWidth="1"/>
    <col min="10505" max="10505" width="24.28515625" style="278" customWidth="1"/>
    <col min="10506" max="10506" width="10.5703125" style="278" customWidth="1"/>
    <col min="10507" max="10750" width="9.140625" style="278"/>
    <col min="10751" max="10751" width="5.85546875" style="278" customWidth="1"/>
    <col min="10752" max="10752" width="14.85546875" style="278" customWidth="1"/>
    <col min="10753" max="10753" width="21.7109375" style="278" customWidth="1"/>
    <col min="10754" max="10754" width="8.7109375" style="278" customWidth="1"/>
    <col min="10755" max="10755" width="13.42578125" style="278" customWidth="1"/>
    <col min="10756" max="10756" width="12.140625" style="278" customWidth="1"/>
    <col min="10757" max="10757" width="11.5703125" style="278" customWidth="1"/>
    <col min="10758" max="10758" width="16.85546875" style="278" customWidth="1"/>
    <col min="10759" max="10760" width="0" style="278" hidden="1" customWidth="1"/>
    <col min="10761" max="10761" width="24.28515625" style="278" customWidth="1"/>
    <col min="10762" max="10762" width="10.5703125" style="278" customWidth="1"/>
    <col min="10763" max="11006" width="9.140625" style="278"/>
    <col min="11007" max="11007" width="5.85546875" style="278" customWidth="1"/>
    <col min="11008" max="11008" width="14.85546875" style="278" customWidth="1"/>
    <col min="11009" max="11009" width="21.7109375" style="278" customWidth="1"/>
    <col min="11010" max="11010" width="8.7109375" style="278" customWidth="1"/>
    <col min="11011" max="11011" width="13.42578125" style="278" customWidth="1"/>
    <col min="11012" max="11012" width="12.140625" style="278" customWidth="1"/>
    <col min="11013" max="11013" width="11.5703125" style="278" customWidth="1"/>
    <col min="11014" max="11014" width="16.85546875" style="278" customWidth="1"/>
    <col min="11015" max="11016" width="0" style="278" hidden="1" customWidth="1"/>
    <col min="11017" max="11017" width="24.28515625" style="278" customWidth="1"/>
    <col min="11018" max="11018" width="10.5703125" style="278" customWidth="1"/>
    <col min="11019" max="11262" width="9.140625" style="278"/>
    <col min="11263" max="11263" width="5.85546875" style="278" customWidth="1"/>
    <col min="11264" max="11264" width="14.85546875" style="278" customWidth="1"/>
    <col min="11265" max="11265" width="21.7109375" style="278" customWidth="1"/>
    <col min="11266" max="11266" width="8.7109375" style="278" customWidth="1"/>
    <col min="11267" max="11267" width="13.42578125" style="278" customWidth="1"/>
    <col min="11268" max="11268" width="12.140625" style="278" customWidth="1"/>
    <col min="11269" max="11269" width="11.5703125" style="278" customWidth="1"/>
    <col min="11270" max="11270" width="16.85546875" style="278" customWidth="1"/>
    <col min="11271" max="11272" width="0" style="278" hidden="1" customWidth="1"/>
    <col min="11273" max="11273" width="24.28515625" style="278" customWidth="1"/>
    <col min="11274" max="11274" width="10.5703125" style="278" customWidth="1"/>
    <col min="11275" max="11518" width="9.140625" style="278"/>
    <col min="11519" max="11519" width="5.85546875" style="278" customWidth="1"/>
    <col min="11520" max="11520" width="14.85546875" style="278" customWidth="1"/>
    <col min="11521" max="11521" width="21.7109375" style="278" customWidth="1"/>
    <col min="11522" max="11522" width="8.7109375" style="278" customWidth="1"/>
    <col min="11523" max="11523" width="13.42578125" style="278" customWidth="1"/>
    <col min="11524" max="11524" width="12.140625" style="278" customWidth="1"/>
    <col min="11525" max="11525" width="11.5703125" style="278" customWidth="1"/>
    <col min="11526" max="11526" width="16.85546875" style="278" customWidth="1"/>
    <col min="11527" max="11528" width="0" style="278" hidden="1" customWidth="1"/>
    <col min="11529" max="11529" width="24.28515625" style="278" customWidth="1"/>
    <col min="11530" max="11530" width="10.5703125" style="278" customWidth="1"/>
    <col min="11531" max="11774" width="9.140625" style="278"/>
    <col min="11775" max="11775" width="5.85546875" style="278" customWidth="1"/>
    <col min="11776" max="11776" width="14.85546875" style="278" customWidth="1"/>
    <col min="11777" max="11777" width="21.7109375" style="278" customWidth="1"/>
    <col min="11778" max="11778" width="8.7109375" style="278" customWidth="1"/>
    <col min="11779" max="11779" width="13.42578125" style="278" customWidth="1"/>
    <col min="11780" max="11780" width="12.140625" style="278" customWidth="1"/>
    <col min="11781" max="11781" width="11.5703125" style="278" customWidth="1"/>
    <col min="11782" max="11782" width="16.85546875" style="278" customWidth="1"/>
    <col min="11783" max="11784" width="0" style="278" hidden="1" customWidth="1"/>
    <col min="11785" max="11785" width="24.28515625" style="278" customWidth="1"/>
    <col min="11786" max="11786" width="10.5703125" style="278" customWidth="1"/>
    <col min="11787" max="12030" width="9.140625" style="278"/>
    <col min="12031" max="12031" width="5.85546875" style="278" customWidth="1"/>
    <col min="12032" max="12032" width="14.85546875" style="278" customWidth="1"/>
    <col min="12033" max="12033" width="21.7109375" style="278" customWidth="1"/>
    <col min="12034" max="12034" width="8.7109375" style="278" customWidth="1"/>
    <col min="12035" max="12035" width="13.42578125" style="278" customWidth="1"/>
    <col min="12036" max="12036" width="12.140625" style="278" customWidth="1"/>
    <col min="12037" max="12037" width="11.5703125" style="278" customWidth="1"/>
    <col min="12038" max="12038" width="16.85546875" style="278" customWidth="1"/>
    <col min="12039" max="12040" width="0" style="278" hidden="1" customWidth="1"/>
    <col min="12041" max="12041" width="24.28515625" style="278" customWidth="1"/>
    <col min="12042" max="12042" width="10.5703125" style="278" customWidth="1"/>
    <col min="12043" max="12286" width="9.140625" style="278"/>
    <col min="12287" max="12287" width="5.85546875" style="278" customWidth="1"/>
    <col min="12288" max="12288" width="14.85546875" style="278" customWidth="1"/>
    <col min="12289" max="12289" width="21.7109375" style="278" customWidth="1"/>
    <col min="12290" max="12290" width="8.7109375" style="278" customWidth="1"/>
    <col min="12291" max="12291" width="13.42578125" style="278" customWidth="1"/>
    <col min="12292" max="12292" width="12.140625" style="278" customWidth="1"/>
    <col min="12293" max="12293" width="11.5703125" style="278" customWidth="1"/>
    <col min="12294" max="12294" width="16.85546875" style="278" customWidth="1"/>
    <col min="12295" max="12296" width="0" style="278" hidden="1" customWidth="1"/>
    <col min="12297" max="12297" width="24.28515625" style="278" customWidth="1"/>
    <col min="12298" max="12298" width="10.5703125" style="278" customWidth="1"/>
    <col min="12299" max="12542" width="9.140625" style="278"/>
    <col min="12543" max="12543" width="5.85546875" style="278" customWidth="1"/>
    <col min="12544" max="12544" width="14.85546875" style="278" customWidth="1"/>
    <col min="12545" max="12545" width="21.7109375" style="278" customWidth="1"/>
    <col min="12546" max="12546" width="8.7109375" style="278" customWidth="1"/>
    <col min="12547" max="12547" width="13.42578125" style="278" customWidth="1"/>
    <col min="12548" max="12548" width="12.140625" style="278" customWidth="1"/>
    <col min="12549" max="12549" width="11.5703125" style="278" customWidth="1"/>
    <col min="12550" max="12550" width="16.85546875" style="278" customWidth="1"/>
    <col min="12551" max="12552" width="0" style="278" hidden="1" customWidth="1"/>
    <col min="12553" max="12553" width="24.28515625" style="278" customWidth="1"/>
    <col min="12554" max="12554" width="10.5703125" style="278" customWidth="1"/>
    <col min="12555" max="12798" width="9.140625" style="278"/>
    <col min="12799" max="12799" width="5.85546875" style="278" customWidth="1"/>
    <col min="12800" max="12800" width="14.85546875" style="278" customWidth="1"/>
    <col min="12801" max="12801" width="21.7109375" style="278" customWidth="1"/>
    <col min="12802" max="12802" width="8.7109375" style="278" customWidth="1"/>
    <col min="12803" max="12803" width="13.42578125" style="278" customWidth="1"/>
    <col min="12804" max="12804" width="12.140625" style="278" customWidth="1"/>
    <col min="12805" max="12805" width="11.5703125" style="278" customWidth="1"/>
    <col min="12806" max="12806" width="16.85546875" style="278" customWidth="1"/>
    <col min="12807" max="12808" width="0" style="278" hidden="1" customWidth="1"/>
    <col min="12809" max="12809" width="24.28515625" style="278" customWidth="1"/>
    <col min="12810" max="12810" width="10.5703125" style="278" customWidth="1"/>
    <col min="12811" max="13054" width="9.140625" style="278"/>
    <col min="13055" max="13055" width="5.85546875" style="278" customWidth="1"/>
    <col min="13056" max="13056" width="14.85546875" style="278" customWidth="1"/>
    <col min="13057" max="13057" width="21.7109375" style="278" customWidth="1"/>
    <col min="13058" max="13058" width="8.7109375" style="278" customWidth="1"/>
    <col min="13059" max="13059" width="13.42578125" style="278" customWidth="1"/>
    <col min="13060" max="13060" width="12.140625" style="278" customWidth="1"/>
    <col min="13061" max="13061" width="11.5703125" style="278" customWidth="1"/>
    <col min="13062" max="13062" width="16.85546875" style="278" customWidth="1"/>
    <col min="13063" max="13064" width="0" style="278" hidden="1" customWidth="1"/>
    <col min="13065" max="13065" width="24.28515625" style="278" customWidth="1"/>
    <col min="13066" max="13066" width="10.5703125" style="278" customWidth="1"/>
    <col min="13067" max="13310" width="9.140625" style="278"/>
    <col min="13311" max="13311" width="5.85546875" style="278" customWidth="1"/>
    <col min="13312" max="13312" width="14.85546875" style="278" customWidth="1"/>
    <col min="13313" max="13313" width="21.7109375" style="278" customWidth="1"/>
    <col min="13314" max="13314" width="8.7109375" style="278" customWidth="1"/>
    <col min="13315" max="13315" width="13.42578125" style="278" customWidth="1"/>
    <col min="13316" max="13316" width="12.140625" style="278" customWidth="1"/>
    <col min="13317" max="13317" width="11.5703125" style="278" customWidth="1"/>
    <col min="13318" max="13318" width="16.85546875" style="278" customWidth="1"/>
    <col min="13319" max="13320" width="0" style="278" hidden="1" customWidth="1"/>
    <col min="13321" max="13321" width="24.28515625" style="278" customWidth="1"/>
    <col min="13322" max="13322" width="10.5703125" style="278" customWidth="1"/>
    <col min="13323" max="13566" width="9.140625" style="278"/>
    <col min="13567" max="13567" width="5.85546875" style="278" customWidth="1"/>
    <col min="13568" max="13568" width="14.85546875" style="278" customWidth="1"/>
    <col min="13569" max="13569" width="21.7109375" style="278" customWidth="1"/>
    <col min="13570" max="13570" width="8.7109375" style="278" customWidth="1"/>
    <col min="13571" max="13571" width="13.42578125" style="278" customWidth="1"/>
    <col min="13572" max="13572" width="12.140625" style="278" customWidth="1"/>
    <col min="13573" max="13573" width="11.5703125" style="278" customWidth="1"/>
    <col min="13574" max="13574" width="16.85546875" style="278" customWidth="1"/>
    <col min="13575" max="13576" width="0" style="278" hidden="1" customWidth="1"/>
    <col min="13577" max="13577" width="24.28515625" style="278" customWidth="1"/>
    <col min="13578" max="13578" width="10.5703125" style="278" customWidth="1"/>
    <col min="13579" max="13822" width="9.140625" style="278"/>
    <col min="13823" max="13823" width="5.85546875" style="278" customWidth="1"/>
    <col min="13824" max="13824" width="14.85546875" style="278" customWidth="1"/>
    <col min="13825" max="13825" width="21.7109375" style="278" customWidth="1"/>
    <col min="13826" max="13826" width="8.7109375" style="278" customWidth="1"/>
    <col min="13827" max="13827" width="13.42578125" style="278" customWidth="1"/>
    <col min="13828" max="13828" width="12.140625" style="278" customWidth="1"/>
    <col min="13829" max="13829" width="11.5703125" style="278" customWidth="1"/>
    <col min="13830" max="13830" width="16.85546875" style="278" customWidth="1"/>
    <col min="13831" max="13832" width="0" style="278" hidden="1" customWidth="1"/>
    <col min="13833" max="13833" width="24.28515625" style="278" customWidth="1"/>
    <col min="13834" max="13834" width="10.5703125" style="278" customWidth="1"/>
    <col min="13835" max="14078" width="9.140625" style="278"/>
    <col min="14079" max="14079" width="5.85546875" style="278" customWidth="1"/>
    <col min="14080" max="14080" width="14.85546875" style="278" customWidth="1"/>
    <col min="14081" max="14081" width="21.7109375" style="278" customWidth="1"/>
    <col min="14082" max="14082" width="8.7109375" style="278" customWidth="1"/>
    <col min="14083" max="14083" width="13.42578125" style="278" customWidth="1"/>
    <col min="14084" max="14084" width="12.140625" style="278" customWidth="1"/>
    <col min="14085" max="14085" width="11.5703125" style="278" customWidth="1"/>
    <col min="14086" max="14086" width="16.85546875" style="278" customWidth="1"/>
    <col min="14087" max="14088" width="0" style="278" hidden="1" customWidth="1"/>
    <col min="14089" max="14089" width="24.28515625" style="278" customWidth="1"/>
    <col min="14090" max="14090" width="10.5703125" style="278" customWidth="1"/>
    <col min="14091" max="14334" width="9.140625" style="278"/>
    <col min="14335" max="14335" width="5.85546875" style="278" customWidth="1"/>
    <col min="14336" max="14336" width="14.85546875" style="278" customWidth="1"/>
    <col min="14337" max="14337" width="21.7109375" style="278" customWidth="1"/>
    <col min="14338" max="14338" width="8.7109375" style="278" customWidth="1"/>
    <col min="14339" max="14339" width="13.42578125" style="278" customWidth="1"/>
    <col min="14340" max="14340" width="12.140625" style="278" customWidth="1"/>
    <col min="14341" max="14341" width="11.5703125" style="278" customWidth="1"/>
    <col min="14342" max="14342" width="16.85546875" style="278" customWidth="1"/>
    <col min="14343" max="14344" width="0" style="278" hidden="1" customWidth="1"/>
    <col min="14345" max="14345" width="24.28515625" style="278" customWidth="1"/>
    <col min="14346" max="14346" width="10.5703125" style="278" customWidth="1"/>
    <col min="14347" max="14590" width="9.140625" style="278"/>
    <col min="14591" max="14591" width="5.85546875" style="278" customWidth="1"/>
    <col min="14592" max="14592" width="14.85546875" style="278" customWidth="1"/>
    <col min="14593" max="14593" width="21.7109375" style="278" customWidth="1"/>
    <col min="14594" max="14594" width="8.7109375" style="278" customWidth="1"/>
    <col min="14595" max="14595" width="13.42578125" style="278" customWidth="1"/>
    <col min="14596" max="14596" width="12.140625" style="278" customWidth="1"/>
    <col min="14597" max="14597" width="11.5703125" style="278" customWidth="1"/>
    <col min="14598" max="14598" width="16.85546875" style="278" customWidth="1"/>
    <col min="14599" max="14600" width="0" style="278" hidden="1" customWidth="1"/>
    <col min="14601" max="14601" width="24.28515625" style="278" customWidth="1"/>
    <col min="14602" max="14602" width="10.5703125" style="278" customWidth="1"/>
    <col min="14603" max="14846" width="9.140625" style="278"/>
    <col min="14847" max="14847" width="5.85546875" style="278" customWidth="1"/>
    <col min="14848" max="14848" width="14.85546875" style="278" customWidth="1"/>
    <col min="14849" max="14849" width="21.7109375" style="278" customWidth="1"/>
    <col min="14850" max="14850" width="8.7109375" style="278" customWidth="1"/>
    <col min="14851" max="14851" width="13.42578125" style="278" customWidth="1"/>
    <col min="14852" max="14852" width="12.140625" style="278" customWidth="1"/>
    <col min="14853" max="14853" width="11.5703125" style="278" customWidth="1"/>
    <col min="14854" max="14854" width="16.85546875" style="278" customWidth="1"/>
    <col min="14855" max="14856" width="0" style="278" hidden="1" customWidth="1"/>
    <col min="14857" max="14857" width="24.28515625" style="278" customWidth="1"/>
    <col min="14858" max="14858" width="10.5703125" style="278" customWidth="1"/>
    <col min="14859" max="15102" width="9.140625" style="278"/>
    <col min="15103" max="15103" width="5.85546875" style="278" customWidth="1"/>
    <col min="15104" max="15104" width="14.85546875" style="278" customWidth="1"/>
    <col min="15105" max="15105" width="21.7109375" style="278" customWidth="1"/>
    <col min="15106" max="15106" width="8.7109375" style="278" customWidth="1"/>
    <col min="15107" max="15107" width="13.42578125" style="278" customWidth="1"/>
    <col min="15108" max="15108" width="12.140625" style="278" customWidth="1"/>
    <col min="15109" max="15109" width="11.5703125" style="278" customWidth="1"/>
    <col min="15110" max="15110" width="16.85546875" style="278" customWidth="1"/>
    <col min="15111" max="15112" width="0" style="278" hidden="1" customWidth="1"/>
    <col min="15113" max="15113" width="24.28515625" style="278" customWidth="1"/>
    <col min="15114" max="15114" width="10.5703125" style="278" customWidth="1"/>
    <col min="15115" max="15358" width="9.140625" style="278"/>
    <col min="15359" max="15359" width="5.85546875" style="278" customWidth="1"/>
    <col min="15360" max="15360" width="14.85546875" style="278" customWidth="1"/>
    <col min="15361" max="15361" width="21.7109375" style="278" customWidth="1"/>
    <col min="15362" max="15362" width="8.7109375" style="278" customWidth="1"/>
    <col min="15363" max="15363" width="13.42578125" style="278" customWidth="1"/>
    <col min="15364" max="15364" width="12.140625" style="278" customWidth="1"/>
    <col min="15365" max="15365" width="11.5703125" style="278" customWidth="1"/>
    <col min="15366" max="15366" width="16.85546875" style="278" customWidth="1"/>
    <col min="15367" max="15368" width="0" style="278" hidden="1" customWidth="1"/>
    <col min="15369" max="15369" width="24.28515625" style="278" customWidth="1"/>
    <col min="15370" max="15370" width="10.5703125" style="278" customWidth="1"/>
    <col min="15371" max="15614" width="9.140625" style="278"/>
    <col min="15615" max="15615" width="5.85546875" style="278" customWidth="1"/>
    <col min="15616" max="15616" width="14.85546875" style="278" customWidth="1"/>
    <col min="15617" max="15617" width="21.7109375" style="278" customWidth="1"/>
    <col min="15618" max="15618" width="8.7109375" style="278" customWidth="1"/>
    <col min="15619" max="15619" width="13.42578125" style="278" customWidth="1"/>
    <col min="15620" max="15620" width="12.140625" style="278" customWidth="1"/>
    <col min="15621" max="15621" width="11.5703125" style="278" customWidth="1"/>
    <col min="15622" max="15622" width="16.85546875" style="278" customWidth="1"/>
    <col min="15623" max="15624" width="0" style="278" hidden="1" customWidth="1"/>
    <col min="15625" max="15625" width="24.28515625" style="278" customWidth="1"/>
    <col min="15626" max="15626" width="10.5703125" style="278" customWidth="1"/>
    <col min="15627" max="15870" width="9.140625" style="278"/>
    <col min="15871" max="15871" width="5.85546875" style="278" customWidth="1"/>
    <col min="15872" max="15872" width="14.85546875" style="278" customWidth="1"/>
    <col min="15873" max="15873" width="21.7109375" style="278" customWidth="1"/>
    <col min="15874" max="15874" width="8.7109375" style="278" customWidth="1"/>
    <col min="15875" max="15875" width="13.42578125" style="278" customWidth="1"/>
    <col min="15876" max="15876" width="12.140625" style="278" customWidth="1"/>
    <col min="15877" max="15877" width="11.5703125" style="278" customWidth="1"/>
    <col min="15878" max="15878" width="16.85546875" style="278" customWidth="1"/>
    <col min="15879" max="15880" width="0" style="278" hidden="1" customWidth="1"/>
    <col min="15881" max="15881" width="24.28515625" style="278" customWidth="1"/>
    <col min="15882" max="15882" width="10.5703125" style="278" customWidth="1"/>
    <col min="15883" max="16126" width="9.140625" style="278"/>
    <col min="16127" max="16127" width="5.85546875" style="278" customWidth="1"/>
    <col min="16128" max="16128" width="14.85546875" style="278" customWidth="1"/>
    <col min="16129" max="16129" width="21.7109375" style="278" customWidth="1"/>
    <col min="16130" max="16130" width="8.7109375" style="278" customWidth="1"/>
    <col min="16131" max="16131" width="13.42578125" style="278" customWidth="1"/>
    <col min="16132" max="16132" width="12.140625" style="278" customWidth="1"/>
    <col min="16133" max="16133" width="11.5703125" style="278" customWidth="1"/>
    <col min="16134" max="16134" width="16.85546875" style="278" customWidth="1"/>
    <col min="16135" max="16136" width="0" style="278" hidden="1" customWidth="1"/>
    <col min="16137" max="16137" width="24.28515625" style="278" customWidth="1"/>
    <col min="16138" max="16138" width="10.5703125" style="278" customWidth="1"/>
    <col min="16139" max="16384" width="9.140625" style="278"/>
  </cols>
  <sheetData>
    <row r="1" spans="1:12" ht="15" customHeight="1"/>
    <row r="2" spans="1:12" ht="15" customHeight="1">
      <c r="A2" s="255" t="s">
        <v>0</v>
      </c>
      <c r="B2" s="256"/>
      <c r="C2" s="256"/>
      <c r="D2" s="256"/>
      <c r="E2" s="256"/>
      <c r="F2" s="255" t="s">
        <v>1071</v>
      </c>
      <c r="G2" s="280"/>
      <c r="H2" s="281"/>
      <c r="I2" s="281"/>
      <c r="J2" s="281"/>
    </row>
    <row r="3" spans="1:12" s="283" customFormat="1" ht="39.950000000000003" customHeight="1">
      <c r="A3" s="518" t="s">
        <v>1</v>
      </c>
      <c r="B3" s="518" t="s">
        <v>2</v>
      </c>
      <c r="C3" s="518" t="s">
        <v>3</v>
      </c>
      <c r="D3" s="518" t="s">
        <v>54</v>
      </c>
      <c r="E3" s="518" t="s">
        <v>4</v>
      </c>
      <c r="F3" s="518"/>
      <c r="G3" s="518" t="s">
        <v>5</v>
      </c>
      <c r="H3" s="515" t="s">
        <v>6</v>
      </c>
      <c r="I3" s="515" t="s">
        <v>8</v>
      </c>
      <c r="J3" s="515" t="s">
        <v>9</v>
      </c>
      <c r="K3" s="282"/>
    </row>
    <row r="4" spans="1:12" s="283" customFormat="1" ht="39.950000000000003" customHeight="1">
      <c r="A4" s="518"/>
      <c r="B4" s="518"/>
      <c r="C4" s="518"/>
      <c r="D4" s="518"/>
      <c r="E4" s="70" t="s">
        <v>10</v>
      </c>
      <c r="F4" s="70" t="s">
        <v>11</v>
      </c>
      <c r="G4" s="518"/>
      <c r="H4" s="515"/>
      <c r="I4" s="515"/>
      <c r="J4" s="515"/>
      <c r="K4" s="282"/>
    </row>
    <row r="5" spans="1:12" ht="15" customHeight="1">
      <c r="A5" s="22">
        <v>1</v>
      </c>
      <c r="B5" s="22">
        <v>2</v>
      </c>
      <c r="C5" s="71" t="s">
        <v>14</v>
      </c>
      <c r="D5" s="22">
        <v>4</v>
      </c>
      <c r="E5" s="22">
        <v>5</v>
      </c>
      <c r="F5" s="22">
        <v>6</v>
      </c>
      <c r="G5" s="22">
        <v>7</v>
      </c>
      <c r="H5" s="9">
        <v>8</v>
      </c>
      <c r="I5" s="9">
        <v>9</v>
      </c>
      <c r="J5" s="9">
        <v>10</v>
      </c>
    </row>
    <row r="6" spans="1:12" ht="15" customHeight="1">
      <c r="A6" s="284" t="s">
        <v>599</v>
      </c>
      <c r="B6" s="285" t="s">
        <v>740</v>
      </c>
      <c r="C6" s="286"/>
      <c r="D6" s="286"/>
      <c r="E6" s="286"/>
      <c r="F6" s="286"/>
      <c r="G6" s="286"/>
      <c r="H6" s="286"/>
      <c r="I6" s="286"/>
      <c r="J6" s="286"/>
    </row>
    <row r="7" spans="1:12" ht="15" customHeight="1">
      <c r="A7" s="287" t="s">
        <v>600</v>
      </c>
      <c r="B7" s="172" t="s">
        <v>601</v>
      </c>
      <c r="C7" s="172"/>
      <c r="D7" s="287"/>
      <c r="E7" s="288"/>
      <c r="F7" s="288"/>
      <c r="G7" s="288"/>
      <c r="H7" s="289"/>
      <c r="I7" s="290"/>
      <c r="J7" s="290"/>
    </row>
    <row r="8" spans="1:12" ht="157.5">
      <c r="A8" s="178" t="s">
        <v>602</v>
      </c>
      <c r="B8" s="179" t="s">
        <v>603</v>
      </c>
      <c r="C8" s="179" t="s">
        <v>931</v>
      </c>
      <c r="D8" s="178" t="s">
        <v>26</v>
      </c>
      <c r="E8" s="178" t="s">
        <v>20</v>
      </c>
      <c r="F8" s="178" t="s">
        <v>742</v>
      </c>
      <c r="G8" s="178" t="s">
        <v>569</v>
      </c>
      <c r="H8" s="182" t="s">
        <v>738</v>
      </c>
      <c r="I8" s="291" t="s">
        <v>1072</v>
      </c>
      <c r="J8" s="182" t="s">
        <v>604</v>
      </c>
      <c r="K8" s="292"/>
    </row>
    <row r="9" spans="1:12" ht="409.5">
      <c r="A9" s="178" t="s">
        <v>605</v>
      </c>
      <c r="B9" s="179" t="s">
        <v>606</v>
      </c>
      <c r="C9" s="179" t="s">
        <v>607</v>
      </c>
      <c r="D9" s="178" t="s">
        <v>26</v>
      </c>
      <c r="E9" s="178" t="s">
        <v>20</v>
      </c>
      <c r="F9" s="178"/>
      <c r="G9" s="178" t="s">
        <v>569</v>
      </c>
      <c r="H9" s="182" t="s">
        <v>739</v>
      </c>
      <c r="I9" s="291" t="s">
        <v>1073</v>
      </c>
      <c r="J9" s="182" t="s">
        <v>604</v>
      </c>
      <c r="L9" s="278" t="s">
        <v>778</v>
      </c>
    </row>
    <row r="10" spans="1:12" ht="202.5">
      <c r="A10" s="178" t="s">
        <v>608</v>
      </c>
      <c r="B10" s="179" t="s">
        <v>609</v>
      </c>
      <c r="C10" s="179" t="s">
        <v>932</v>
      </c>
      <c r="D10" s="178" t="s">
        <v>26</v>
      </c>
      <c r="E10" s="178" t="s">
        <v>20</v>
      </c>
      <c r="F10" s="293" t="s">
        <v>692</v>
      </c>
      <c r="G10" s="178" t="s">
        <v>569</v>
      </c>
      <c r="H10" s="294" t="s">
        <v>1015</v>
      </c>
      <c r="I10" s="31" t="s">
        <v>1074</v>
      </c>
      <c r="J10" s="182" t="s">
        <v>604</v>
      </c>
      <c r="K10" s="292"/>
    </row>
    <row r="11" spans="1:12" ht="154.5" customHeight="1">
      <c r="A11" s="178" t="s">
        <v>610</v>
      </c>
      <c r="B11" s="179" t="s">
        <v>611</v>
      </c>
      <c r="C11" s="179" t="s">
        <v>612</v>
      </c>
      <c r="D11" s="178" t="s">
        <v>26</v>
      </c>
      <c r="E11" s="178" t="s">
        <v>20</v>
      </c>
      <c r="F11" s="178"/>
      <c r="G11" s="178" t="s">
        <v>569</v>
      </c>
      <c r="H11" s="294" t="s">
        <v>662</v>
      </c>
      <c r="I11" s="291" t="s">
        <v>1075</v>
      </c>
      <c r="J11" s="182" t="s">
        <v>604</v>
      </c>
      <c r="K11" s="292"/>
    </row>
    <row r="12" spans="1:12" ht="123" customHeight="1">
      <c r="A12" s="178" t="s">
        <v>613</v>
      </c>
      <c r="B12" s="179" t="s">
        <v>614</v>
      </c>
      <c r="C12" s="179" t="s">
        <v>933</v>
      </c>
      <c r="D12" s="178" t="s">
        <v>26</v>
      </c>
      <c r="E12" s="178" t="s">
        <v>20</v>
      </c>
      <c r="F12" s="178"/>
      <c r="G12" s="178" t="s">
        <v>569</v>
      </c>
      <c r="H12" s="291" t="s">
        <v>663</v>
      </c>
      <c r="I12" s="291" t="s">
        <v>1076</v>
      </c>
      <c r="J12" s="182" t="s">
        <v>604</v>
      </c>
      <c r="K12" s="292"/>
    </row>
    <row r="13" spans="1:12" ht="180">
      <c r="A13" s="178" t="s">
        <v>615</v>
      </c>
      <c r="B13" s="179" t="s">
        <v>616</v>
      </c>
      <c r="C13" s="179" t="s">
        <v>934</v>
      </c>
      <c r="D13" s="178" t="s">
        <v>26</v>
      </c>
      <c r="E13" s="178" t="s">
        <v>20</v>
      </c>
      <c r="F13" s="178"/>
      <c r="G13" s="178" t="s">
        <v>569</v>
      </c>
      <c r="H13" s="291" t="s">
        <v>1077</v>
      </c>
      <c r="I13" s="291" t="s">
        <v>1078</v>
      </c>
      <c r="J13" s="182" t="s">
        <v>604</v>
      </c>
      <c r="K13" s="292"/>
    </row>
    <row r="14" spans="1:12" ht="15" customHeight="1">
      <c r="A14" s="295"/>
      <c r="B14" s="296"/>
      <c r="C14" s="296"/>
      <c r="D14" s="295"/>
      <c r="E14" s="295"/>
      <c r="F14" s="297"/>
      <c r="G14" s="295"/>
      <c r="H14" s="298"/>
      <c r="I14" s="298"/>
      <c r="J14" s="299"/>
    </row>
    <row r="15" spans="1:12" ht="15" customHeight="1">
      <c r="A15" s="287" t="s">
        <v>617</v>
      </c>
      <c r="B15" s="172" t="s">
        <v>741</v>
      </c>
      <c r="C15" s="172"/>
      <c r="D15" s="287"/>
      <c r="E15" s="287"/>
      <c r="F15" s="300"/>
      <c r="G15" s="287"/>
      <c r="H15" s="301"/>
      <c r="I15" s="301"/>
      <c r="J15" s="290"/>
    </row>
    <row r="16" spans="1:12" ht="112.5">
      <c r="A16" s="146" t="s">
        <v>618</v>
      </c>
      <c r="B16" s="148" t="s">
        <v>619</v>
      </c>
      <c r="C16" s="148" t="s">
        <v>1177</v>
      </c>
      <c r="D16" s="146" t="s">
        <v>131</v>
      </c>
      <c r="E16" s="148" t="s">
        <v>952</v>
      </c>
      <c r="F16" s="148" t="s">
        <v>1125</v>
      </c>
      <c r="G16" s="153" t="s">
        <v>23</v>
      </c>
      <c r="H16" s="150" t="s">
        <v>1178</v>
      </c>
      <c r="I16" s="23" t="s">
        <v>1179</v>
      </c>
      <c r="J16" s="150" t="s">
        <v>1053</v>
      </c>
      <c r="K16" s="302"/>
    </row>
    <row r="17" spans="1:11" ht="81" customHeight="1">
      <c r="A17" s="178" t="s">
        <v>1079</v>
      </c>
      <c r="B17" s="179" t="s">
        <v>935</v>
      </c>
      <c r="C17" s="179" t="s">
        <v>1080</v>
      </c>
      <c r="D17" s="178" t="s">
        <v>26</v>
      </c>
      <c r="E17" s="178" t="s">
        <v>20</v>
      </c>
      <c r="F17" s="178"/>
      <c r="G17" s="178" t="s">
        <v>569</v>
      </c>
      <c r="H17" s="291" t="s">
        <v>664</v>
      </c>
      <c r="I17" s="31" t="s">
        <v>1081</v>
      </c>
      <c r="J17" s="182" t="s">
        <v>604</v>
      </c>
    </row>
    <row r="18" spans="1:11" ht="163.5" customHeight="1">
      <c r="A18" s="178" t="s">
        <v>620</v>
      </c>
      <c r="B18" s="179" t="s">
        <v>621</v>
      </c>
      <c r="C18" s="179" t="s">
        <v>936</v>
      </c>
      <c r="D18" s="178" t="s">
        <v>26</v>
      </c>
      <c r="E18" s="178" t="s">
        <v>20</v>
      </c>
      <c r="F18" s="178"/>
      <c r="G18" s="178" t="s">
        <v>569</v>
      </c>
      <c r="H18" s="294" t="s">
        <v>622</v>
      </c>
      <c r="I18" s="294" t="s">
        <v>1082</v>
      </c>
      <c r="J18" s="182" t="s">
        <v>604</v>
      </c>
      <c r="K18" s="292"/>
    </row>
    <row r="19" spans="1:11" ht="78.75">
      <c r="A19" s="178" t="s">
        <v>623</v>
      </c>
      <c r="B19" s="179" t="s">
        <v>937</v>
      </c>
      <c r="C19" s="179" t="s">
        <v>1083</v>
      </c>
      <c r="D19" s="178" t="s">
        <v>105</v>
      </c>
      <c r="E19" s="178" t="s">
        <v>20</v>
      </c>
      <c r="F19" s="178"/>
      <c r="G19" s="178" t="s">
        <v>569</v>
      </c>
      <c r="H19" s="294" t="s">
        <v>683</v>
      </c>
      <c r="I19" s="303" t="s">
        <v>1084</v>
      </c>
      <c r="J19" s="182" t="s">
        <v>604</v>
      </c>
      <c r="K19" s="292"/>
    </row>
    <row r="20" spans="1:11" ht="101.1" customHeight="1">
      <c r="A20" s="178" t="s">
        <v>624</v>
      </c>
      <c r="B20" s="179" t="s">
        <v>625</v>
      </c>
      <c r="C20" s="179" t="s">
        <v>1085</v>
      </c>
      <c r="D20" s="178" t="s">
        <v>26</v>
      </c>
      <c r="E20" s="178" t="s">
        <v>20</v>
      </c>
      <c r="F20" s="178"/>
      <c r="G20" s="178" t="s">
        <v>569</v>
      </c>
      <c r="H20" s="294" t="s">
        <v>1017</v>
      </c>
      <c r="I20" s="303" t="s">
        <v>1086</v>
      </c>
      <c r="J20" s="182" t="s">
        <v>604</v>
      </c>
      <c r="K20" s="279">
        <v>1</v>
      </c>
    </row>
    <row r="21" spans="1:11" ht="15" customHeight="1">
      <c r="A21" s="304"/>
      <c r="B21" s="305"/>
      <c r="C21" s="305"/>
      <c r="D21" s="304"/>
      <c r="E21" s="304"/>
      <c r="F21" s="304"/>
      <c r="G21" s="306"/>
      <c r="H21" s="307"/>
      <c r="I21" s="308"/>
      <c r="J21" s="281"/>
    </row>
    <row r="22" spans="1:11" ht="15" customHeight="1">
      <c r="A22" s="309" t="s">
        <v>626</v>
      </c>
      <c r="B22" s="310" t="s">
        <v>627</v>
      </c>
      <c r="C22" s="310"/>
      <c r="D22" s="310"/>
      <c r="E22" s="309"/>
      <c r="F22" s="309"/>
      <c r="G22" s="309"/>
      <c r="H22" s="311"/>
      <c r="I22" s="290"/>
      <c r="J22" s="290"/>
    </row>
    <row r="23" spans="1:11" ht="93" customHeight="1">
      <c r="A23" s="178" t="s">
        <v>628</v>
      </c>
      <c r="B23" s="179" t="s">
        <v>629</v>
      </c>
      <c r="C23" s="179" t="s">
        <v>938</v>
      </c>
      <c r="D23" s="178" t="s">
        <v>26</v>
      </c>
      <c r="E23" s="178" t="s">
        <v>20</v>
      </c>
      <c r="F23" s="178"/>
      <c r="G23" s="178" t="s">
        <v>569</v>
      </c>
      <c r="H23" s="294" t="s">
        <v>1087</v>
      </c>
      <c r="I23" s="291" t="s">
        <v>1088</v>
      </c>
      <c r="J23" s="182" t="s">
        <v>604</v>
      </c>
      <c r="K23" s="279">
        <v>1</v>
      </c>
    </row>
    <row r="24" spans="1:11" ht="102.75" customHeight="1">
      <c r="A24" s="178" t="s">
        <v>630</v>
      </c>
      <c r="B24" s="179" t="s">
        <v>631</v>
      </c>
      <c r="C24" s="179" t="s">
        <v>939</v>
      </c>
      <c r="D24" s="178" t="s">
        <v>26</v>
      </c>
      <c r="E24" s="178" t="s">
        <v>20</v>
      </c>
      <c r="F24" s="312" t="s">
        <v>692</v>
      </c>
      <c r="G24" s="178" t="s">
        <v>569</v>
      </c>
      <c r="H24" s="294" t="s">
        <v>665</v>
      </c>
      <c r="I24" s="294" t="s">
        <v>1089</v>
      </c>
      <c r="J24" s="182" t="s">
        <v>604</v>
      </c>
      <c r="K24" s="313">
        <v>3</v>
      </c>
    </row>
    <row r="25" spans="1:11" ht="81" customHeight="1">
      <c r="A25" s="178" t="s">
        <v>632</v>
      </c>
      <c r="B25" s="179" t="s">
        <v>940</v>
      </c>
      <c r="C25" s="179" t="s">
        <v>941</v>
      </c>
      <c r="D25" s="178" t="s">
        <v>193</v>
      </c>
      <c r="E25" s="178" t="s">
        <v>20</v>
      </c>
      <c r="F25" s="312" t="s">
        <v>194</v>
      </c>
      <c r="G25" s="178" t="s">
        <v>569</v>
      </c>
      <c r="H25" s="294" t="s">
        <v>665</v>
      </c>
      <c r="I25" s="294" t="s">
        <v>1090</v>
      </c>
      <c r="J25" s="182" t="s">
        <v>604</v>
      </c>
      <c r="K25" s="279">
        <v>3</v>
      </c>
    </row>
    <row r="26" spans="1:11" ht="409.5">
      <c r="A26" s="178" t="s">
        <v>633</v>
      </c>
      <c r="B26" s="179" t="s">
        <v>634</v>
      </c>
      <c r="C26" s="179" t="s">
        <v>942</v>
      </c>
      <c r="D26" s="178" t="s">
        <v>26</v>
      </c>
      <c r="E26" s="178" t="s">
        <v>20</v>
      </c>
      <c r="F26" s="178"/>
      <c r="G26" s="178" t="s">
        <v>569</v>
      </c>
      <c r="H26" s="294" t="s">
        <v>1091</v>
      </c>
      <c r="I26" s="294" t="s">
        <v>1355</v>
      </c>
      <c r="J26" s="182" t="s">
        <v>604</v>
      </c>
      <c r="K26" s="279">
        <v>1</v>
      </c>
    </row>
    <row r="27" spans="1:11" ht="78.75">
      <c r="A27" s="314" t="s">
        <v>635</v>
      </c>
      <c r="B27" s="315" t="s">
        <v>636</v>
      </c>
      <c r="C27" s="315" t="s">
        <v>637</v>
      </c>
      <c r="D27" s="314" t="s">
        <v>105</v>
      </c>
      <c r="E27" s="314" t="s">
        <v>194</v>
      </c>
      <c r="F27" s="316" t="s">
        <v>743</v>
      </c>
      <c r="G27" s="316" t="s">
        <v>569</v>
      </c>
      <c r="H27" s="317" t="s">
        <v>1258</v>
      </c>
      <c r="I27" s="318" t="s">
        <v>1354</v>
      </c>
      <c r="J27" s="319" t="s">
        <v>1053</v>
      </c>
      <c r="K27" s="320">
        <v>1</v>
      </c>
    </row>
    <row r="28" spans="1:11" ht="125.25" customHeight="1">
      <c r="A28" s="178" t="s">
        <v>638</v>
      </c>
      <c r="B28" s="179" t="s">
        <v>639</v>
      </c>
      <c r="C28" s="179" t="s">
        <v>943</v>
      </c>
      <c r="D28" s="178" t="s">
        <v>105</v>
      </c>
      <c r="E28" s="178" t="s">
        <v>20</v>
      </c>
      <c r="F28" s="178"/>
      <c r="G28" s="178" t="s">
        <v>569</v>
      </c>
      <c r="H28" s="294" t="s">
        <v>666</v>
      </c>
      <c r="I28" s="291" t="s">
        <v>1092</v>
      </c>
      <c r="J28" s="182" t="s">
        <v>604</v>
      </c>
      <c r="K28" s="279">
        <v>1</v>
      </c>
    </row>
    <row r="29" spans="1:11" s="321" customFormat="1" ht="15" customHeight="1">
      <c r="C29" s="322"/>
      <c r="D29" s="323"/>
      <c r="E29" s="322"/>
      <c r="F29" s="322"/>
      <c r="G29" s="322"/>
      <c r="H29" s="324"/>
      <c r="I29" s="324"/>
      <c r="J29" s="324"/>
      <c r="K29" s="325"/>
    </row>
    <row r="30" spans="1:11" s="321" customFormat="1">
      <c r="C30" s="322"/>
      <c r="D30" s="323"/>
      <c r="E30" s="322"/>
      <c r="F30" s="322"/>
      <c r="G30" s="322"/>
      <c r="H30" s="324"/>
      <c r="I30" s="324"/>
      <c r="J30" s="324"/>
      <c r="K30" s="325"/>
    </row>
    <row r="31" spans="1:11" s="321" customFormat="1">
      <c r="A31" s="309" t="s">
        <v>640</v>
      </c>
      <c r="B31" s="310" t="s">
        <v>641</v>
      </c>
      <c r="C31" s="322"/>
      <c r="D31" s="323"/>
      <c r="E31" s="322"/>
      <c r="F31" s="322"/>
      <c r="G31" s="322"/>
      <c r="H31" s="324"/>
      <c r="I31" s="324"/>
      <c r="J31" s="324"/>
      <c r="K31" s="325"/>
    </row>
    <row r="32" spans="1:11" ht="45">
      <c r="A32" s="314" t="s">
        <v>642</v>
      </c>
      <c r="B32" s="315" t="s">
        <v>643</v>
      </c>
      <c r="C32" s="315" t="s">
        <v>644</v>
      </c>
      <c r="D32" s="314" t="s">
        <v>26</v>
      </c>
      <c r="E32" s="315" t="s">
        <v>20</v>
      </c>
      <c r="F32" s="315"/>
      <c r="G32" s="314" t="s">
        <v>573</v>
      </c>
      <c r="H32" s="319" t="s">
        <v>1059</v>
      </c>
      <c r="I32" s="36" t="s">
        <v>1035</v>
      </c>
      <c r="J32" s="319" t="s">
        <v>561</v>
      </c>
      <c r="K32" s="326"/>
    </row>
    <row r="33" spans="1:11" ht="160.5" customHeight="1">
      <c r="A33" s="314" t="s">
        <v>645</v>
      </c>
      <c r="B33" s="315" t="s">
        <v>646</v>
      </c>
      <c r="C33" s="315" t="s">
        <v>647</v>
      </c>
      <c r="D33" s="314" t="s">
        <v>195</v>
      </c>
      <c r="E33" s="315" t="s">
        <v>20</v>
      </c>
      <c r="F33" s="327" t="s">
        <v>648</v>
      </c>
      <c r="G33" s="314" t="s">
        <v>569</v>
      </c>
      <c r="H33" s="328" t="s">
        <v>1018</v>
      </c>
      <c r="I33" s="36" t="s">
        <v>1020</v>
      </c>
      <c r="J33" s="319" t="s">
        <v>561</v>
      </c>
      <c r="K33" s="326"/>
    </row>
    <row r="34" spans="1:11" ht="51" customHeight="1">
      <c r="A34" s="329" t="s">
        <v>649</v>
      </c>
      <c r="B34" s="330" t="s">
        <v>650</v>
      </c>
      <c r="C34" s="330" t="s">
        <v>970</v>
      </c>
      <c r="D34" s="329" t="s">
        <v>105</v>
      </c>
      <c r="E34" s="330" t="s">
        <v>20</v>
      </c>
      <c r="F34" s="330" t="s">
        <v>196</v>
      </c>
      <c r="G34" s="331" t="s">
        <v>23</v>
      </c>
      <c r="H34" s="332" t="s">
        <v>971</v>
      </c>
      <c r="I34" s="36" t="s">
        <v>1019</v>
      </c>
      <c r="J34" s="319" t="s">
        <v>561</v>
      </c>
    </row>
    <row r="35" spans="1:11" ht="78.75">
      <c r="A35" s="333" t="s">
        <v>651</v>
      </c>
      <c r="B35" s="334" t="s">
        <v>652</v>
      </c>
      <c r="C35" s="334" t="s">
        <v>959</v>
      </c>
      <c r="D35" s="333" t="s">
        <v>110</v>
      </c>
      <c r="E35" s="334" t="s">
        <v>20</v>
      </c>
      <c r="F35" s="327" t="s">
        <v>653</v>
      </c>
      <c r="G35" s="314" t="s">
        <v>569</v>
      </c>
      <c r="H35" s="319" t="s">
        <v>1021</v>
      </c>
      <c r="I35" s="335" t="s">
        <v>1022</v>
      </c>
      <c r="J35" s="319" t="s">
        <v>561</v>
      </c>
    </row>
    <row r="36" spans="1:11" ht="78.75">
      <c r="A36" s="336" t="s">
        <v>654</v>
      </c>
      <c r="B36" s="337" t="s">
        <v>961</v>
      </c>
      <c r="C36" s="337" t="s">
        <v>960</v>
      </c>
      <c r="D36" s="336" t="s">
        <v>110</v>
      </c>
      <c r="E36" s="337" t="s">
        <v>20</v>
      </c>
      <c r="F36" s="337"/>
      <c r="G36" s="314" t="s">
        <v>569</v>
      </c>
      <c r="H36" s="319" t="s">
        <v>1023</v>
      </c>
      <c r="I36" s="315" t="s">
        <v>1362</v>
      </c>
      <c r="J36" s="319" t="s">
        <v>561</v>
      </c>
    </row>
    <row r="37" spans="1:11" ht="153.94999999999999" customHeight="1">
      <c r="A37" s="314" t="s">
        <v>655</v>
      </c>
      <c r="B37" s="315" t="s">
        <v>962</v>
      </c>
      <c r="C37" s="315" t="s">
        <v>963</v>
      </c>
      <c r="D37" s="314" t="s">
        <v>110</v>
      </c>
      <c r="E37" s="315" t="s">
        <v>20</v>
      </c>
      <c r="F37" s="327"/>
      <c r="G37" s="314" t="s">
        <v>569</v>
      </c>
      <c r="H37" s="319" t="s">
        <v>1024</v>
      </c>
      <c r="I37" s="335" t="s">
        <v>1060</v>
      </c>
      <c r="J37" s="319" t="s">
        <v>561</v>
      </c>
    </row>
    <row r="38" spans="1:11" ht="60" customHeight="1">
      <c r="A38" s="314" t="s">
        <v>656</v>
      </c>
      <c r="B38" s="315" t="s">
        <v>964</v>
      </c>
      <c r="C38" s="315" t="s">
        <v>965</v>
      </c>
      <c r="D38" s="314" t="s">
        <v>26</v>
      </c>
      <c r="E38" s="315" t="s">
        <v>20</v>
      </c>
      <c r="F38" s="327" t="s">
        <v>692</v>
      </c>
      <c r="G38" s="314" t="s">
        <v>569</v>
      </c>
      <c r="H38" s="319" t="s">
        <v>1025</v>
      </c>
      <c r="I38" s="335" t="s">
        <v>1363</v>
      </c>
      <c r="J38" s="319" t="s">
        <v>561</v>
      </c>
    </row>
    <row r="39" spans="1:11" ht="84.75" customHeight="1">
      <c r="A39" s="314" t="s">
        <v>657</v>
      </c>
      <c r="B39" s="315" t="s">
        <v>966</v>
      </c>
      <c r="C39" s="315" t="s">
        <v>967</v>
      </c>
      <c r="D39" s="314" t="s">
        <v>968</v>
      </c>
      <c r="E39" s="315" t="s">
        <v>20</v>
      </c>
      <c r="F39" s="315" t="s">
        <v>969</v>
      </c>
      <c r="G39" s="314" t="s">
        <v>569</v>
      </c>
      <c r="H39" s="319" t="s">
        <v>1026</v>
      </c>
      <c r="I39" s="319" t="s">
        <v>1061</v>
      </c>
      <c r="J39" s="319" t="s">
        <v>561</v>
      </c>
    </row>
    <row r="40" spans="1:11" ht="19.5" customHeight="1">
      <c r="A40" s="338"/>
      <c r="B40" s="338"/>
      <c r="C40" s="338"/>
      <c r="D40" s="338"/>
      <c r="E40" s="338"/>
      <c r="F40" s="338"/>
      <c r="G40" s="338"/>
      <c r="H40" s="338"/>
      <c r="I40" s="338"/>
      <c r="J40" s="338"/>
    </row>
  </sheetData>
  <mergeCells count="9">
    <mergeCell ref="H3:H4"/>
    <mergeCell ref="I3:I4"/>
    <mergeCell ref="J3:J4"/>
    <mergeCell ref="G3:G4"/>
    <mergeCell ref="A3:A4"/>
    <mergeCell ref="B3:B4"/>
    <mergeCell ref="C3:C4"/>
    <mergeCell ref="D3:D4"/>
    <mergeCell ref="E3:F3"/>
  </mergeCells>
  <pageMargins left="0.25" right="0.25" top="0.75" bottom="0.75" header="0.3" footer="0.3"/>
  <pageSetup paperSize="9" scale="68" fitToHeight="0" orientation="landscape" r:id="rId1"/>
  <headerFooter alignWithMargins="0">
    <oddFooter>&amp;C&amp;P</oddFooter>
  </headerFooter>
  <rowBreaks count="4" manualBreakCount="4">
    <brk id="9" max="11" man="1"/>
    <brk id="14" max="11" man="1"/>
    <brk id="20" max="11" man="1"/>
    <brk id="25" max="1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pageSetUpPr fitToPage="1"/>
  </sheetPr>
  <dimension ref="A1:M24"/>
  <sheetViews>
    <sheetView zoomScaleNormal="100" zoomScaleSheetLayoutView="55" workbookViewId="0">
      <selection activeCell="H20" sqref="H20"/>
    </sheetView>
  </sheetViews>
  <sheetFormatPr defaultColWidth="8.7109375" defaultRowHeight="11.25"/>
  <cols>
    <col min="1" max="1" width="8.7109375" style="84" customWidth="1"/>
    <col min="2" max="2" width="14.7109375" style="84" customWidth="1"/>
    <col min="3" max="3" width="38.7109375" style="84" customWidth="1"/>
    <col min="4" max="4" width="10.140625" style="84" customWidth="1"/>
    <col min="5" max="5" width="16.28515625" style="84" customWidth="1"/>
    <col min="6" max="6" width="15.7109375" style="84" customWidth="1"/>
    <col min="7" max="7" width="12.7109375" style="84" customWidth="1"/>
    <col min="8" max="9" width="40.7109375" style="84" customWidth="1"/>
    <col min="10" max="10" width="10.7109375" style="84" customWidth="1"/>
    <col min="11" max="11" width="14.28515625" style="83" customWidth="1"/>
    <col min="12" max="16384" width="8.7109375" style="84"/>
  </cols>
  <sheetData>
    <row r="1" spans="1:13" ht="15" customHeight="1"/>
    <row r="2" spans="1:13" ht="15" customHeight="1">
      <c r="A2" s="255" t="s">
        <v>361</v>
      </c>
      <c r="B2" s="256"/>
      <c r="C2" s="256"/>
      <c r="D2" s="256"/>
      <c r="E2" s="256"/>
      <c r="F2" s="255" t="s">
        <v>1071</v>
      </c>
    </row>
    <row r="3" spans="1:13" ht="39.950000000000003" customHeight="1">
      <c r="A3" s="518" t="s">
        <v>1</v>
      </c>
      <c r="B3" s="518" t="s">
        <v>2</v>
      </c>
      <c r="C3" s="518" t="s">
        <v>3</v>
      </c>
      <c r="D3" s="518" t="s">
        <v>54</v>
      </c>
      <c r="E3" s="518" t="s">
        <v>4</v>
      </c>
      <c r="F3" s="518"/>
      <c r="G3" s="541" t="s">
        <v>5</v>
      </c>
      <c r="H3" s="515" t="s">
        <v>6</v>
      </c>
      <c r="I3" s="515" t="s">
        <v>8</v>
      </c>
      <c r="J3" s="515" t="s">
        <v>9</v>
      </c>
      <c r="K3" s="257"/>
    </row>
    <row r="4" spans="1:13" ht="39.950000000000003" customHeight="1">
      <c r="A4" s="518"/>
      <c r="B4" s="518"/>
      <c r="C4" s="518"/>
      <c r="D4" s="518"/>
      <c r="E4" s="70" t="s">
        <v>10</v>
      </c>
      <c r="F4" s="70" t="s">
        <v>11</v>
      </c>
      <c r="G4" s="542"/>
      <c r="H4" s="515"/>
      <c r="I4" s="515"/>
      <c r="J4" s="515"/>
      <c r="K4" s="257"/>
    </row>
    <row r="5" spans="1:13">
      <c r="A5" s="22">
        <v>1</v>
      </c>
      <c r="B5" s="22">
        <v>2</v>
      </c>
      <c r="C5" s="71" t="s">
        <v>14</v>
      </c>
      <c r="D5" s="22">
        <v>4</v>
      </c>
      <c r="E5" s="22">
        <v>5</v>
      </c>
      <c r="F5" s="22">
        <v>6</v>
      </c>
      <c r="G5" s="22">
        <v>7</v>
      </c>
      <c r="H5" s="9">
        <v>8</v>
      </c>
      <c r="I5" s="9">
        <v>9</v>
      </c>
      <c r="J5" s="9">
        <v>10</v>
      </c>
    </row>
    <row r="6" spans="1:13" s="65" customFormat="1">
      <c r="A6" s="132" t="s">
        <v>362</v>
      </c>
      <c r="B6" s="133" t="s">
        <v>555</v>
      </c>
      <c r="C6" s="91"/>
      <c r="D6" s="105"/>
      <c r="E6" s="106"/>
      <c r="F6" s="106"/>
      <c r="G6" s="106"/>
      <c r="H6" s="69"/>
      <c r="I6" s="69"/>
      <c r="J6" s="69"/>
    </row>
    <row r="7" spans="1:13" s="65" customFormat="1">
      <c r="A7" s="97" t="s">
        <v>363</v>
      </c>
      <c r="B7" s="98" t="s">
        <v>554</v>
      </c>
      <c r="C7" s="98"/>
      <c r="D7" s="97"/>
      <c r="E7" s="230"/>
      <c r="F7" s="230"/>
      <c r="G7" s="230"/>
      <c r="H7" s="231"/>
      <c r="I7" s="216"/>
      <c r="J7" s="216"/>
    </row>
    <row r="8" spans="1:13" s="65" customFormat="1" ht="83.1" customHeight="1">
      <c r="A8" s="6" t="s">
        <v>364</v>
      </c>
      <c r="B8" s="26" t="s">
        <v>365</v>
      </c>
      <c r="C8" s="26" t="s">
        <v>946</v>
      </c>
      <c r="D8" s="6" t="s">
        <v>26</v>
      </c>
      <c r="E8" s="10" t="s">
        <v>240</v>
      </c>
      <c r="F8" s="6" t="s">
        <v>366</v>
      </c>
      <c r="G8" s="6" t="s">
        <v>569</v>
      </c>
      <c r="H8" s="24" t="s">
        <v>1093</v>
      </c>
      <c r="I8" s="23" t="s">
        <v>1094</v>
      </c>
      <c r="J8" s="23" t="s">
        <v>1052</v>
      </c>
    </row>
    <row r="9" spans="1:13" s="65" customFormat="1" ht="136.5" customHeight="1">
      <c r="A9" s="6" t="s">
        <v>367</v>
      </c>
      <c r="B9" s="26" t="s">
        <v>368</v>
      </c>
      <c r="C9" s="26" t="s">
        <v>945</v>
      </c>
      <c r="D9" s="6" t="s">
        <v>26</v>
      </c>
      <c r="E9" s="10" t="s">
        <v>240</v>
      </c>
      <c r="F9" s="6"/>
      <c r="G9" s="6" t="s">
        <v>569</v>
      </c>
      <c r="H9" s="23" t="s">
        <v>1095</v>
      </c>
      <c r="I9" s="371" t="s">
        <v>1096</v>
      </c>
      <c r="J9" s="23" t="s">
        <v>1052</v>
      </c>
      <c r="K9" s="254"/>
    </row>
    <row r="10" spans="1:13" ht="56.25">
      <c r="A10" s="153" t="s">
        <v>495</v>
      </c>
      <c r="B10" s="5" t="s">
        <v>496</v>
      </c>
      <c r="C10" s="5" t="s">
        <v>497</v>
      </c>
      <c r="D10" s="6" t="s">
        <v>105</v>
      </c>
      <c r="E10" s="6" t="s">
        <v>196</v>
      </c>
      <c r="F10" s="6"/>
      <c r="G10" s="6" t="s">
        <v>569</v>
      </c>
      <c r="H10" s="24" t="s">
        <v>1014</v>
      </c>
      <c r="I10" s="23" t="s">
        <v>1290</v>
      </c>
      <c r="J10" s="24" t="s">
        <v>1054</v>
      </c>
      <c r="L10" s="62"/>
    </row>
    <row r="11" spans="1:13" ht="45">
      <c r="A11" s="153" t="s">
        <v>498</v>
      </c>
      <c r="B11" s="5" t="s">
        <v>499</v>
      </c>
      <c r="C11" s="5" t="s">
        <v>500</v>
      </c>
      <c r="D11" s="6" t="s">
        <v>26</v>
      </c>
      <c r="E11" s="6" t="s">
        <v>196</v>
      </c>
      <c r="F11" s="6" t="s">
        <v>240</v>
      </c>
      <c r="G11" s="6" t="s">
        <v>569</v>
      </c>
      <c r="H11" s="259" t="s">
        <v>1338</v>
      </c>
      <c r="I11" s="247" t="s">
        <v>1339</v>
      </c>
      <c r="J11" s="24" t="s">
        <v>1291</v>
      </c>
      <c r="L11" s="62"/>
    </row>
    <row r="12" spans="1:13" s="65" customFormat="1" ht="72.75" customHeight="1">
      <c r="A12" s="260" t="s">
        <v>501</v>
      </c>
      <c r="B12" s="258" t="s">
        <v>502</v>
      </c>
      <c r="C12" s="258" t="s">
        <v>991</v>
      </c>
      <c r="D12" s="258" t="s">
        <v>105</v>
      </c>
      <c r="E12" s="260" t="s">
        <v>240</v>
      </c>
      <c r="F12" s="260" t="s">
        <v>196</v>
      </c>
      <c r="G12" s="6" t="s">
        <v>569</v>
      </c>
      <c r="H12" s="258" t="s">
        <v>1097</v>
      </c>
      <c r="I12" s="508" t="s">
        <v>581</v>
      </c>
      <c r="J12" s="262" t="s">
        <v>241</v>
      </c>
      <c r="K12" s="91"/>
      <c r="L12" s="263"/>
      <c r="M12" s="91"/>
    </row>
    <row r="13" spans="1:13" s="120" customFormat="1" ht="15" customHeight="1">
      <c r="A13" s="264"/>
      <c r="B13" s="265"/>
      <c r="C13" s="265"/>
      <c r="D13" s="265"/>
      <c r="E13" s="142"/>
      <c r="F13" s="142"/>
      <c r="G13" s="142"/>
      <c r="H13" s="265"/>
      <c r="I13" s="509"/>
      <c r="J13" s="266"/>
      <c r="K13" s="118"/>
      <c r="L13" s="119"/>
    </row>
    <row r="14" spans="1:13" s="120" customFormat="1">
      <c r="A14" s="267" t="s">
        <v>1028</v>
      </c>
      <c r="B14" s="268" t="s">
        <v>1029</v>
      </c>
      <c r="C14" s="268"/>
      <c r="D14" s="268"/>
      <c r="E14" s="97"/>
      <c r="F14" s="97"/>
      <c r="G14" s="97"/>
      <c r="H14" s="268"/>
      <c r="I14" s="230"/>
      <c r="J14" s="268"/>
      <c r="K14" s="118"/>
    </row>
    <row r="15" spans="1:13" ht="113.25" customHeight="1">
      <c r="A15" s="26" t="s">
        <v>503</v>
      </c>
      <c r="B15" s="26" t="s">
        <v>504</v>
      </c>
      <c r="C15" s="26" t="s">
        <v>505</v>
      </c>
      <c r="D15" s="26" t="s">
        <v>506</v>
      </c>
      <c r="E15" s="6" t="s">
        <v>196</v>
      </c>
      <c r="F15" s="6"/>
      <c r="G15" s="6" t="s">
        <v>569</v>
      </c>
      <c r="H15" s="24" t="s">
        <v>1292</v>
      </c>
      <c r="I15" s="23"/>
      <c r="J15" s="24" t="s">
        <v>1054</v>
      </c>
      <c r="L15" s="62"/>
    </row>
    <row r="16" spans="1:13" ht="78.75">
      <c r="A16" s="26" t="s">
        <v>507</v>
      </c>
      <c r="B16" s="26" t="s">
        <v>508</v>
      </c>
      <c r="C16" s="26" t="s">
        <v>509</v>
      </c>
      <c r="D16" s="26" t="s">
        <v>26</v>
      </c>
      <c r="E16" s="6" t="s">
        <v>510</v>
      </c>
      <c r="F16" s="6" t="s">
        <v>691</v>
      </c>
      <c r="G16" s="6" t="s">
        <v>573</v>
      </c>
      <c r="H16" s="24" t="s">
        <v>1353</v>
      </c>
      <c r="I16" s="261" t="s">
        <v>1012</v>
      </c>
      <c r="J16" s="24" t="s">
        <v>1054</v>
      </c>
      <c r="L16" s="62"/>
    </row>
    <row r="17" spans="1:12" ht="78.75">
      <c r="A17" s="5" t="s">
        <v>511</v>
      </c>
      <c r="B17" s="5" t="s">
        <v>512</v>
      </c>
      <c r="C17" s="26" t="s">
        <v>513</v>
      </c>
      <c r="D17" s="5" t="s">
        <v>105</v>
      </c>
      <c r="E17" s="6" t="s">
        <v>196</v>
      </c>
      <c r="F17" s="6" t="s">
        <v>514</v>
      </c>
      <c r="G17" s="6" t="s">
        <v>573</v>
      </c>
      <c r="H17" s="24" t="s">
        <v>1011</v>
      </c>
      <c r="I17" s="261" t="s">
        <v>1013</v>
      </c>
      <c r="J17" s="24" t="s">
        <v>1054</v>
      </c>
      <c r="L17" s="62"/>
    </row>
    <row r="18" spans="1:12" ht="59.25" customHeight="1">
      <c r="A18" s="153" t="s">
        <v>515</v>
      </c>
      <c r="B18" s="5" t="s">
        <v>516</v>
      </c>
      <c r="C18" s="5" t="s">
        <v>517</v>
      </c>
      <c r="D18" s="6" t="s">
        <v>26</v>
      </c>
      <c r="E18" s="6" t="s">
        <v>196</v>
      </c>
      <c r="F18" s="6"/>
      <c r="G18" s="6" t="s">
        <v>569</v>
      </c>
      <c r="H18" s="23" t="s">
        <v>1352</v>
      </c>
      <c r="I18" s="23" t="s">
        <v>1057</v>
      </c>
      <c r="J18" s="24" t="s">
        <v>1054</v>
      </c>
      <c r="L18" s="62"/>
    </row>
    <row r="19" spans="1:12" ht="125.25" customHeight="1">
      <c r="A19" s="6" t="s">
        <v>518</v>
      </c>
      <c r="B19" s="5" t="s">
        <v>519</v>
      </c>
      <c r="C19" s="5" t="s">
        <v>944</v>
      </c>
      <c r="D19" s="5" t="s">
        <v>26</v>
      </c>
      <c r="E19" s="6" t="s">
        <v>45</v>
      </c>
      <c r="F19" s="6"/>
      <c r="G19" s="269" t="s">
        <v>569</v>
      </c>
      <c r="H19" s="270" t="s">
        <v>1146</v>
      </c>
      <c r="I19" s="24" t="s">
        <v>1147</v>
      </c>
      <c r="J19" s="104" t="s">
        <v>159</v>
      </c>
      <c r="K19" s="257">
        <v>1</v>
      </c>
      <c r="L19" s="62"/>
    </row>
    <row r="20" spans="1:12" ht="162.75" customHeight="1">
      <c r="A20" s="6" t="s">
        <v>520</v>
      </c>
      <c r="B20" s="26" t="s">
        <v>521</v>
      </c>
      <c r="C20" s="26" t="s">
        <v>524</v>
      </c>
      <c r="D20" s="26" t="s">
        <v>26</v>
      </c>
      <c r="E20" s="6" t="s">
        <v>194</v>
      </c>
      <c r="F20" s="6"/>
      <c r="G20" s="6" t="s">
        <v>569</v>
      </c>
      <c r="H20" s="271" t="s">
        <v>1217</v>
      </c>
      <c r="I20" s="272" t="s">
        <v>998</v>
      </c>
      <c r="J20" s="24" t="s">
        <v>1372</v>
      </c>
      <c r="K20" s="257">
        <v>1</v>
      </c>
      <c r="L20" s="62"/>
    </row>
    <row r="21" spans="1:12" s="65" customFormat="1" ht="91.5" customHeight="1">
      <c r="A21" s="273" t="s">
        <v>522</v>
      </c>
      <c r="B21" s="5" t="s">
        <v>523</v>
      </c>
      <c r="C21" s="5" t="s">
        <v>525</v>
      </c>
      <c r="D21" s="273" t="s">
        <v>105</v>
      </c>
      <c r="E21" s="6" t="s">
        <v>196</v>
      </c>
      <c r="F21" s="273"/>
      <c r="G21" s="6" t="s">
        <v>569</v>
      </c>
      <c r="H21" s="23" t="s">
        <v>1341</v>
      </c>
      <c r="I21" s="23" t="s">
        <v>1340</v>
      </c>
      <c r="J21" s="24" t="s">
        <v>1054</v>
      </c>
      <c r="K21" s="274"/>
      <c r="L21" s="103"/>
    </row>
    <row r="22" spans="1:12">
      <c r="B22" s="120"/>
      <c r="C22" s="275"/>
      <c r="D22" s="275"/>
      <c r="E22" s="275"/>
      <c r="F22" s="275"/>
      <c r="G22" s="275"/>
      <c r="H22" s="275"/>
      <c r="I22" s="275"/>
      <c r="J22" s="275"/>
      <c r="K22" s="276"/>
      <c r="L22" s="277"/>
    </row>
    <row r="23" spans="1:12" s="83" customFormat="1">
      <c r="B23" s="118"/>
      <c r="C23" s="276"/>
      <c r="D23" s="276"/>
      <c r="E23" s="276"/>
      <c r="F23" s="276"/>
      <c r="G23" s="276"/>
      <c r="H23" s="276"/>
      <c r="I23" s="276"/>
      <c r="J23" s="118"/>
      <c r="K23" s="118"/>
    </row>
    <row r="24" spans="1:12" s="83" customFormat="1">
      <c r="D24" s="83">
        <f>+COUNTIF($K:$K,1)</f>
        <v>2</v>
      </c>
      <c r="E24" s="83">
        <f>+COUNTIF($K:$K,2)</f>
        <v>0</v>
      </c>
      <c r="F24" s="83">
        <f>+COUNTIF($K:$K,3)</f>
        <v>0</v>
      </c>
      <c r="G24" s="83">
        <f>+COUNTIF($K:$K,4)</f>
        <v>0</v>
      </c>
      <c r="K24" s="83">
        <v>5</v>
      </c>
    </row>
  </sheetData>
  <mergeCells count="9">
    <mergeCell ref="H3:H4"/>
    <mergeCell ref="I3:I4"/>
    <mergeCell ref="J3:J4"/>
    <mergeCell ref="G3:G4"/>
    <mergeCell ref="A3:A4"/>
    <mergeCell ref="B3:B4"/>
    <mergeCell ref="C3:C4"/>
    <mergeCell ref="D3:D4"/>
    <mergeCell ref="E3:F3"/>
  </mergeCells>
  <pageMargins left="0.25" right="0.25" top="0.75" bottom="0.75" header="0.3" footer="0.3"/>
  <pageSetup paperSize="9" scale="68" fitToHeight="0" orientation="landscape" r:id="rId1"/>
  <headerFooter>
    <oddFooter>&amp;C&amp;P</oddFooter>
  </headerFooter>
  <rowBreaks count="1" manualBreakCount="1">
    <brk id="13"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pageSetUpPr fitToPage="1"/>
  </sheetPr>
  <dimension ref="A1:L28"/>
  <sheetViews>
    <sheetView topLeftCell="B19" zoomScaleNormal="100" zoomScaleSheetLayoutView="40" zoomScalePageLayoutView="70" workbookViewId="0">
      <selection activeCell="F24" sqref="F24"/>
    </sheetView>
  </sheetViews>
  <sheetFormatPr defaultColWidth="9.140625" defaultRowHeight="11.25"/>
  <cols>
    <col min="1" max="1" width="8.7109375" style="125" customWidth="1"/>
    <col min="2" max="2" width="14.7109375" style="125" customWidth="1"/>
    <col min="3" max="3" width="38.7109375" style="125" customWidth="1"/>
    <col min="4" max="4" width="10.28515625" style="125" customWidth="1"/>
    <col min="5" max="5" width="16.7109375" style="125" customWidth="1"/>
    <col min="6" max="6" width="15.7109375" style="125" customWidth="1"/>
    <col min="7" max="7" width="12.7109375" style="125" customWidth="1"/>
    <col min="8" max="8" width="47.85546875" style="125" customWidth="1"/>
    <col min="9" max="9" width="65.85546875" style="125" customWidth="1"/>
    <col min="10" max="10" width="10.7109375" style="65" customWidth="1"/>
    <col min="11" max="11" width="11.85546875" style="83" customWidth="1"/>
    <col min="12" max="16384" width="9.140625" style="84"/>
  </cols>
  <sheetData>
    <row r="1" spans="1:12" s="65" customFormat="1" ht="15" customHeight="1"/>
    <row r="2" spans="1:12" s="65" customFormat="1">
      <c r="A2" s="66" t="s">
        <v>720</v>
      </c>
      <c r="B2" s="67"/>
      <c r="C2" s="67"/>
      <c r="D2" s="67"/>
      <c r="E2" s="67"/>
      <c r="F2" s="66" t="s">
        <v>1071</v>
      </c>
      <c r="G2" s="68"/>
      <c r="H2" s="69"/>
      <c r="I2" s="69"/>
      <c r="J2" s="69"/>
    </row>
    <row r="3" spans="1:12" s="213" customFormat="1" ht="11.45" customHeight="1">
      <c r="A3" s="518" t="s">
        <v>1</v>
      </c>
      <c r="B3" s="518" t="s">
        <v>2</v>
      </c>
      <c r="C3" s="518" t="s">
        <v>3</v>
      </c>
      <c r="D3" s="518" t="s">
        <v>54</v>
      </c>
      <c r="E3" s="518" t="s">
        <v>4</v>
      </c>
      <c r="F3" s="518"/>
      <c r="G3" s="541" t="s">
        <v>5</v>
      </c>
      <c r="H3" s="515" t="s">
        <v>6</v>
      </c>
      <c r="I3" s="515" t="s">
        <v>8</v>
      </c>
      <c r="J3" s="515" t="s">
        <v>9</v>
      </c>
    </row>
    <row r="4" spans="1:12" s="213" customFormat="1" ht="33.75">
      <c r="A4" s="518"/>
      <c r="B4" s="518"/>
      <c r="C4" s="518"/>
      <c r="D4" s="518"/>
      <c r="E4" s="70" t="s">
        <v>10</v>
      </c>
      <c r="F4" s="70" t="s">
        <v>11</v>
      </c>
      <c r="G4" s="542"/>
      <c r="H4" s="515"/>
      <c r="I4" s="515"/>
      <c r="J4" s="515"/>
    </row>
    <row r="5" spans="1:12" s="65" customFormat="1">
      <c r="A5" s="22">
        <v>1</v>
      </c>
      <c r="B5" s="22">
        <v>2</v>
      </c>
      <c r="C5" s="71" t="s">
        <v>14</v>
      </c>
      <c r="D5" s="22">
        <v>4</v>
      </c>
      <c r="E5" s="22">
        <v>5</v>
      </c>
      <c r="F5" s="22">
        <v>6</v>
      </c>
      <c r="G5" s="22">
        <v>7</v>
      </c>
      <c r="H5" s="9">
        <v>8</v>
      </c>
      <c r="I5" s="9">
        <v>9</v>
      </c>
      <c r="J5" s="9">
        <v>10</v>
      </c>
    </row>
    <row r="6" spans="1:12" s="65" customFormat="1">
      <c r="A6" s="132" t="s">
        <v>197</v>
      </c>
      <c r="B6" s="133" t="s">
        <v>686</v>
      </c>
      <c r="C6" s="91"/>
      <c r="D6" s="105"/>
      <c r="E6" s="106"/>
      <c r="F6" s="106"/>
      <c r="G6" s="106"/>
      <c r="H6" s="69"/>
      <c r="I6" s="69"/>
      <c r="J6" s="69"/>
    </row>
    <row r="7" spans="1:12" s="65" customFormat="1">
      <c r="A7" s="97" t="s">
        <v>198</v>
      </c>
      <c r="B7" s="98" t="s">
        <v>687</v>
      </c>
      <c r="C7" s="98"/>
      <c r="D7" s="97"/>
      <c r="E7" s="230"/>
      <c r="F7" s="230"/>
      <c r="G7" s="230"/>
      <c r="H7" s="231"/>
      <c r="I7" s="216"/>
      <c r="J7" s="216"/>
    </row>
    <row r="8" spans="1:12" ht="123" customHeight="1">
      <c r="A8" s="6" t="s">
        <v>199</v>
      </c>
      <c r="B8" s="26" t="s">
        <v>200</v>
      </c>
      <c r="C8" s="26" t="s">
        <v>717</v>
      </c>
      <c r="D8" s="6" t="s">
        <v>26</v>
      </c>
      <c r="E8" s="6" t="s">
        <v>688</v>
      </c>
      <c r="F8" s="6"/>
      <c r="G8" s="6" t="s">
        <v>569</v>
      </c>
      <c r="H8" s="35" t="s">
        <v>1344</v>
      </c>
      <c r="I8" s="339" t="s">
        <v>1345</v>
      </c>
      <c r="J8" s="23" t="s">
        <v>1055</v>
      </c>
      <c r="K8" s="340">
        <v>1</v>
      </c>
      <c r="L8" s="62"/>
    </row>
    <row r="9" spans="1:12" ht="101.25">
      <c r="A9" s="6" t="s">
        <v>201</v>
      </c>
      <c r="B9" s="26" t="s">
        <v>202</v>
      </c>
      <c r="C9" s="26" t="s">
        <v>719</v>
      </c>
      <c r="D9" s="6" t="s">
        <v>26</v>
      </c>
      <c r="E9" s="6" t="s">
        <v>688</v>
      </c>
      <c r="F9" s="6"/>
      <c r="G9" s="6" t="s">
        <v>569</v>
      </c>
      <c r="H9" s="341" t="s">
        <v>1006</v>
      </c>
      <c r="I9" s="342" t="s">
        <v>1007</v>
      </c>
      <c r="J9" s="23" t="s">
        <v>1055</v>
      </c>
      <c r="K9" s="257">
        <v>1</v>
      </c>
      <c r="L9" s="62"/>
    </row>
    <row r="10" spans="1:12" ht="81.95" customHeight="1">
      <c r="A10" s="6" t="s">
        <v>203</v>
      </c>
      <c r="B10" s="26" t="s">
        <v>204</v>
      </c>
      <c r="C10" s="26" t="s">
        <v>205</v>
      </c>
      <c r="D10" s="6" t="s">
        <v>26</v>
      </c>
      <c r="E10" s="6" t="s">
        <v>688</v>
      </c>
      <c r="F10" s="6"/>
      <c r="G10" s="6" t="s">
        <v>569</v>
      </c>
      <c r="H10" s="341" t="s">
        <v>1336</v>
      </c>
      <c r="I10" s="343" t="s">
        <v>1337</v>
      </c>
      <c r="J10" s="23" t="s">
        <v>1055</v>
      </c>
      <c r="K10" s="84"/>
      <c r="L10" s="62"/>
    </row>
    <row r="11" spans="1:12" ht="67.5">
      <c r="A11" s="6" t="s">
        <v>206</v>
      </c>
      <c r="B11" s="26" t="s">
        <v>207</v>
      </c>
      <c r="C11" s="26" t="s">
        <v>744</v>
      </c>
      <c r="D11" s="6" t="s">
        <v>26</v>
      </c>
      <c r="E11" s="6" t="s">
        <v>688</v>
      </c>
      <c r="F11" s="6" t="s">
        <v>208</v>
      </c>
      <c r="G11" s="6" t="s">
        <v>569</v>
      </c>
      <c r="H11" s="344" t="s">
        <v>1009</v>
      </c>
      <c r="I11" s="345" t="s">
        <v>716</v>
      </c>
      <c r="J11" s="23" t="s">
        <v>1051</v>
      </c>
      <c r="K11" s="84"/>
      <c r="L11" s="62"/>
    </row>
    <row r="12" spans="1:12">
      <c r="A12" s="95"/>
      <c r="B12" s="346"/>
      <c r="C12" s="346"/>
      <c r="D12" s="95"/>
      <c r="E12" s="95"/>
      <c r="F12" s="95"/>
      <c r="G12" s="95"/>
      <c r="H12" s="108"/>
      <c r="I12" s="108"/>
      <c r="J12" s="69"/>
      <c r="K12" s="84"/>
    </row>
    <row r="13" spans="1:12" s="65" customFormat="1">
      <c r="A13" s="97" t="s">
        <v>209</v>
      </c>
      <c r="B13" s="98" t="s">
        <v>689</v>
      </c>
      <c r="C13" s="98"/>
      <c r="D13" s="97"/>
      <c r="E13" s="97"/>
      <c r="F13" s="97"/>
      <c r="G13" s="132"/>
      <c r="H13" s="216"/>
      <c r="I13" s="216"/>
      <c r="J13" s="216"/>
      <c r="K13" s="84"/>
    </row>
    <row r="14" spans="1:12" s="65" customFormat="1" ht="409.5" customHeight="1">
      <c r="A14" s="6" t="s">
        <v>210</v>
      </c>
      <c r="B14" s="26" t="s">
        <v>211</v>
      </c>
      <c r="C14" s="26" t="s">
        <v>950</v>
      </c>
      <c r="D14" s="6" t="s">
        <v>676</v>
      </c>
      <c r="E14" s="6" t="s">
        <v>948</v>
      </c>
      <c r="F14" s="6"/>
      <c r="G14" s="6" t="s">
        <v>569</v>
      </c>
      <c r="H14" s="347" t="s">
        <v>1381</v>
      </c>
      <c r="I14" s="24" t="s">
        <v>1382</v>
      </c>
      <c r="J14" s="23" t="s">
        <v>1055</v>
      </c>
      <c r="K14" s="65">
        <v>1</v>
      </c>
      <c r="L14" s="103"/>
    </row>
    <row r="15" spans="1:12" ht="60.6" customHeight="1">
      <c r="A15" s="6" t="s">
        <v>212</v>
      </c>
      <c r="B15" s="26" t="s">
        <v>213</v>
      </c>
      <c r="C15" s="26" t="s">
        <v>949</v>
      </c>
      <c r="D15" s="6" t="s">
        <v>676</v>
      </c>
      <c r="E15" s="6" t="s">
        <v>948</v>
      </c>
      <c r="F15" s="348"/>
      <c r="G15" s="349" t="s">
        <v>569</v>
      </c>
      <c r="H15" s="350" t="s">
        <v>1004</v>
      </c>
      <c r="I15" s="351" t="s">
        <v>1005</v>
      </c>
      <c r="J15" s="23" t="s">
        <v>1055</v>
      </c>
      <c r="K15" s="83">
        <v>1</v>
      </c>
      <c r="L15" s="62"/>
    </row>
    <row r="16" spans="1:12" ht="172.5" customHeight="1">
      <c r="A16" s="6" t="s">
        <v>214</v>
      </c>
      <c r="B16" s="26" t="s">
        <v>215</v>
      </c>
      <c r="C16" s="26" t="s">
        <v>947</v>
      </c>
      <c r="D16" s="6" t="s">
        <v>676</v>
      </c>
      <c r="E16" s="6" t="s">
        <v>688</v>
      </c>
      <c r="F16" s="513" t="s">
        <v>1408</v>
      </c>
      <c r="G16" s="349" t="s">
        <v>569</v>
      </c>
      <c r="H16" s="350" t="s">
        <v>1409</v>
      </c>
      <c r="I16" s="351" t="s">
        <v>1008</v>
      </c>
      <c r="J16" s="23" t="s">
        <v>1055</v>
      </c>
      <c r="K16" s="83">
        <v>1</v>
      </c>
      <c r="L16" s="62"/>
    </row>
    <row r="17" spans="1:12">
      <c r="A17" s="134"/>
      <c r="B17" s="107"/>
      <c r="C17" s="107"/>
      <c r="D17" s="134"/>
      <c r="E17" s="134"/>
      <c r="F17" s="134"/>
      <c r="G17" s="134"/>
      <c r="H17" s="96"/>
      <c r="I17" s="108"/>
      <c r="J17" s="69"/>
    </row>
    <row r="18" spans="1:12" s="65" customFormat="1">
      <c r="A18" s="97" t="s">
        <v>216</v>
      </c>
      <c r="B18" s="98" t="s">
        <v>217</v>
      </c>
      <c r="C18" s="98"/>
      <c r="D18" s="98"/>
      <c r="E18" s="97"/>
      <c r="F18" s="97"/>
      <c r="G18" s="97"/>
      <c r="H18" s="231"/>
      <c r="I18" s="216"/>
      <c r="J18" s="216"/>
    </row>
    <row r="19" spans="1:12" ht="45">
      <c r="A19" s="352" t="s">
        <v>218</v>
      </c>
      <c r="B19" s="353" t="s">
        <v>219</v>
      </c>
      <c r="C19" s="353" t="s">
        <v>220</v>
      </c>
      <c r="D19" s="352" t="s">
        <v>105</v>
      </c>
      <c r="E19" s="354" t="s">
        <v>194</v>
      </c>
      <c r="F19" s="354" t="s">
        <v>688</v>
      </c>
      <c r="G19" s="349" t="s">
        <v>569</v>
      </c>
      <c r="H19" s="355" t="s">
        <v>1218</v>
      </c>
      <c r="I19" s="356" t="s">
        <v>1219</v>
      </c>
      <c r="J19" s="341" t="s">
        <v>221</v>
      </c>
      <c r="K19" s="83">
        <v>1</v>
      </c>
      <c r="L19" s="62"/>
    </row>
    <row r="20" spans="1:12" ht="45">
      <c r="A20" s="349" t="s">
        <v>222</v>
      </c>
      <c r="B20" s="343" t="s">
        <v>223</v>
      </c>
      <c r="C20" s="343" t="s">
        <v>224</v>
      </c>
      <c r="D20" s="349" t="s">
        <v>26</v>
      </c>
      <c r="E20" s="349" t="s">
        <v>194</v>
      </c>
      <c r="F20" s="349" t="s">
        <v>688</v>
      </c>
      <c r="G20" s="349" t="s">
        <v>569</v>
      </c>
      <c r="H20" s="355" t="s">
        <v>1218</v>
      </c>
      <c r="I20" s="357" t="s">
        <v>1364</v>
      </c>
      <c r="J20" s="341" t="s">
        <v>221</v>
      </c>
      <c r="K20" s="83">
        <v>1</v>
      </c>
      <c r="L20" s="62"/>
    </row>
    <row r="21" spans="1:12">
      <c r="A21" s="100"/>
      <c r="B21" s="358"/>
      <c r="C21" s="346"/>
      <c r="D21" s="95"/>
      <c r="E21" s="95"/>
      <c r="F21" s="95"/>
      <c r="G21" s="95"/>
      <c r="H21" s="96"/>
      <c r="I21" s="96"/>
      <c r="J21" s="223"/>
    </row>
    <row r="22" spans="1:12" s="65" customFormat="1" ht="13.5" customHeight="1">
      <c r="A22" s="132" t="s">
        <v>225</v>
      </c>
      <c r="B22" s="133" t="s">
        <v>690</v>
      </c>
      <c r="C22" s="94"/>
      <c r="D22" s="93"/>
      <c r="E22" s="93"/>
      <c r="F22" s="93"/>
      <c r="G22" s="93"/>
      <c r="H22" s="223"/>
      <c r="I22" s="223"/>
      <c r="J22" s="223"/>
    </row>
    <row r="23" spans="1:12" ht="123.75">
      <c r="A23" s="6" t="s">
        <v>226</v>
      </c>
      <c r="B23" s="26" t="s">
        <v>227</v>
      </c>
      <c r="C23" s="26" t="s">
        <v>228</v>
      </c>
      <c r="D23" s="6" t="s">
        <v>131</v>
      </c>
      <c r="E23" s="6" t="s">
        <v>688</v>
      </c>
      <c r="F23" s="513" t="s">
        <v>1411</v>
      </c>
      <c r="G23" s="6" t="s">
        <v>569</v>
      </c>
      <c r="H23" s="24" t="s">
        <v>1410</v>
      </c>
      <c r="I23" s="36" t="s">
        <v>582</v>
      </c>
      <c r="J23" s="23" t="s">
        <v>1393</v>
      </c>
      <c r="K23" s="83">
        <v>3</v>
      </c>
      <c r="L23" s="62"/>
    </row>
    <row r="24" spans="1:12" ht="196.5" customHeight="1">
      <c r="A24" s="6" t="s">
        <v>229</v>
      </c>
      <c r="B24" s="26" t="s">
        <v>230</v>
      </c>
      <c r="C24" s="26" t="s">
        <v>231</v>
      </c>
      <c r="D24" s="6" t="s">
        <v>131</v>
      </c>
      <c r="E24" s="6" t="s">
        <v>699</v>
      </c>
      <c r="F24" s="512" t="s">
        <v>1411</v>
      </c>
      <c r="G24" s="6" t="s">
        <v>569</v>
      </c>
      <c r="H24" s="24" t="s">
        <v>1365</v>
      </c>
      <c r="I24" s="5" t="s">
        <v>1412</v>
      </c>
      <c r="J24" s="23" t="s">
        <v>1393</v>
      </c>
      <c r="K24" s="83">
        <v>3</v>
      </c>
      <c r="L24" s="62"/>
    </row>
    <row r="25" spans="1:12" ht="171" customHeight="1">
      <c r="A25" s="6" t="s">
        <v>232</v>
      </c>
      <c r="B25" s="26" t="s">
        <v>233</v>
      </c>
      <c r="C25" s="26" t="s">
        <v>234</v>
      </c>
      <c r="D25" s="6" t="s">
        <v>131</v>
      </c>
      <c r="E25" s="6" t="s">
        <v>688</v>
      </c>
      <c r="F25" s="6"/>
      <c r="G25" s="6" t="s">
        <v>573</v>
      </c>
      <c r="H25" s="24" t="s">
        <v>36</v>
      </c>
      <c r="I25" s="36" t="s">
        <v>583</v>
      </c>
      <c r="J25" s="23" t="s">
        <v>61</v>
      </c>
      <c r="K25" s="83">
        <v>3</v>
      </c>
      <c r="L25" s="62"/>
    </row>
    <row r="27" spans="1:12">
      <c r="H27" s="359"/>
    </row>
    <row r="28" spans="1:12" s="83" customFormat="1">
      <c r="A28" s="125"/>
      <c r="B28" s="125"/>
      <c r="C28" s="125"/>
      <c r="D28" s="125"/>
      <c r="E28" s="125"/>
      <c r="F28" s="125"/>
      <c r="G28" s="125"/>
      <c r="H28" s="125"/>
      <c r="I28" s="125"/>
      <c r="J28" s="65"/>
      <c r="K28" s="118"/>
    </row>
  </sheetData>
  <mergeCells count="9">
    <mergeCell ref="H3:H4"/>
    <mergeCell ref="I3:I4"/>
    <mergeCell ref="J3:J4"/>
    <mergeCell ref="A3:A4"/>
    <mergeCell ref="B3:B4"/>
    <mergeCell ref="C3:C4"/>
    <mergeCell ref="D3:D4"/>
    <mergeCell ref="E3:F3"/>
    <mergeCell ref="G3:G4"/>
  </mergeCells>
  <pageMargins left="0.25" right="0.25" top="0.75" bottom="0.75" header="0.3" footer="0.3"/>
  <pageSetup paperSize="9" scale="61" fitToHeight="0" orientation="landscape" r:id="rId1"/>
  <headerFooter>
    <oddFooter>&amp;C&amp;P</oddFooter>
  </headerFooter>
  <rowBreaks count="2" manualBreakCount="2">
    <brk id="12" max="11" man="1"/>
    <brk id="21" max="1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pageSetUpPr fitToPage="1"/>
  </sheetPr>
  <dimension ref="A1:N33"/>
  <sheetViews>
    <sheetView zoomScaleNormal="100" zoomScaleSheetLayoutView="100" zoomScalePageLayoutView="55" workbookViewId="0">
      <selection activeCell="E11" sqref="E11"/>
    </sheetView>
  </sheetViews>
  <sheetFormatPr defaultColWidth="8.7109375" defaultRowHeight="11.25"/>
  <cols>
    <col min="1" max="1" width="8.7109375" style="84" customWidth="1"/>
    <col min="2" max="2" width="14.7109375" style="84" customWidth="1"/>
    <col min="3" max="3" width="38.7109375" style="84" customWidth="1"/>
    <col min="4" max="4" width="9.140625" style="84" customWidth="1"/>
    <col min="5" max="5" width="16.28515625" style="125" customWidth="1"/>
    <col min="6" max="6" width="15.7109375" style="125" customWidth="1"/>
    <col min="7" max="7" width="12.7109375" style="125" customWidth="1"/>
    <col min="8" max="8" width="59" style="125" customWidth="1"/>
    <col min="9" max="9" width="62.5703125" style="125" customWidth="1"/>
    <col min="10" max="10" width="10.7109375" style="125" customWidth="1"/>
    <col min="11" max="11" width="8.7109375" style="83"/>
    <col min="12" max="16384" width="8.7109375" style="84"/>
  </cols>
  <sheetData>
    <row r="1" spans="1:12" s="65" customFormat="1" ht="15" customHeight="1"/>
    <row r="2" spans="1:12" s="65" customFormat="1" ht="15" customHeight="1">
      <c r="A2" s="66" t="s">
        <v>720</v>
      </c>
      <c r="B2" s="67"/>
      <c r="C2" s="67"/>
      <c r="D2" s="67"/>
      <c r="E2" s="67"/>
      <c r="F2" s="66" t="s">
        <v>1071</v>
      </c>
      <c r="G2" s="68"/>
      <c r="H2" s="69"/>
      <c r="I2" s="69"/>
      <c r="J2" s="69"/>
    </row>
    <row r="3" spans="1:12" s="65" customFormat="1" ht="39.950000000000003" customHeight="1">
      <c r="A3" s="518" t="s">
        <v>1</v>
      </c>
      <c r="B3" s="518" t="s">
        <v>2</v>
      </c>
      <c r="C3" s="518" t="s">
        <v>3</v>
      </c>
      <c r="D3" s="518" t="s">
        <v>54</v>
      </c>
      <c r="E3" s="518" t="s">
        <v>4</v>
      </c>
      <c r="F3" s="518"/>
      <c r="G3" s="541" t="s">
        <v>5</v>
      </c>
      <c r="H3" s="515" t="s">
        <v>6</v>
      </c>
      <c r="I3" s="515" t="s">
        <v>8</v>
      </c>
      <c r="J3" s="515" t="s">
        <v>9</v>
      </c>
    </row>
    <row r="4" spans="1:12" s="65" customFormat="1" ht="39.950000000000003" customHeight="1">
      <c r="A4" s="518"/>
      <c r="B4" s="518"/>
      <c r="C4" s="518"/>
      <c r="D4" s="518"/>
      <c r="E4" s="70" t="s">
        <v>10</v>
      </c>
      <c r="F4" s="70" t="s">
        <v>11</v>
      </c>
      <c r="G4" s="542"/>
      <c r="H4" s="515"/>
      <c r="I4" s="515"/>
      <c r="J4" s="515"/>
    </row>
    <row r="5" spans="1:12" s="65" customFormat="1" ht="15" customHeight="1">
      <c r="A5" s="22">
        <v>1</v>
      </c>
      <c r="B5" s="22">
        <v>2</v>
      </c>
      <c r="C5" s="71" t="s">
        <v>14</v>
      </c>
      <c r="D5" s="22">
        <v>4</v>
      </c>
      <c r="E5" s="22">
        <v>5</v>
      </c>
      <c r="F5" s="22">
        <v>6</v>
      </c>
      <c r="G5" s="22">
        <v>7</v>
      </c>
      <c r="H5" s="9">
        <v>8</v>
      </c>
      <c r="I5" s="9">
        <v>9</v>
      </c>
      <c r="J5" s="9">
        <v>10</v>
      </c>
    </row>
    <row r="6" spans="1:12" s="65" customFormat="1" ht="15" customHeight="1">
      <c r="A6" s="72" t="s">
        <v>235</v>
      </c>
      <c r="B6" s="73" t="s">
        <v>695</v>
      </c>
      <c r="C6" s="74"/>
      <c r="D6" s="75"/>
      <c r="E6" s="76"/>
      <c r="F6" s="76"/>
      <c r="G6" s="76"/>
      <c r="H6" s="77"/>
      <c r="I6" s="77"/>
      <c r="J6" s="77"/>
    </row>
    <row r="7" spans="1:12" ht="15" customHeight="1">
      <c r="A7" s="78" t="s">
        <v>236</v>
      </c>
      <c r="B7" s="79" t="s">
        <v>237</v>
      </c>
      <c r="C7" s="79"/>
      <c r="D7" s="78"/>
      <c r="E7" s="80"/>
      <c r="F7" s="80"/>
      <c r="G7" s="80"/>
      <c r="H7" s="81"/>
      <c r="I7" s="82"/>
      <c r="J7" s="82"/>
    </row>
    <row r="8" spans="1:12" ht="93" customHeight="1">
      <c r="A8" s="12" t="s">
        <v>238</v>
      </c>
      <c r="B8" s="85" t="s">
        <v>239</v>
      </c>
      <c r="C8" s="85" t="s">
        <v>1374</v>
      </c>
      <c r="D8" s="12" t="s">
        <v>26</v>
      </c>
      <c r="E8" s="12" t="s">
        <v>240</v>
      </c>
      <c r="F8" s="12" t="s">
        <v>194</v>
      </c>
      <c r="G8" s="12" t="s">
        <v>569</v>
      </c>
      <c r="H8" s="85" t="s">
        <v>1098</v>
      </c>
      <c r="I8" s="86" t="s">
        <v>584</v>
      </c>
      <c r="J8" s="87" t="s">
        <v>241</v>
      </c>
      <c r="K8" s="83">
        <v>1</v>
      </c>
    </row>
    <row r="9" spans="1:12" ht="33.75">
      <c r="A9" s="12" t="s">
        <v>242</v>
      </c>
      <c r="B9" s="85" t="s">
        <v>243</v>
      </c>
      <c r="C9" s="85" t="s">
        <v>244</v>
      </c>
      <c r="D9" s="12" t="s">
        <v>245</v>
      </c>
      <c r="E9" s="12" t="s">
        <v>240</v>
      </c>
      <c r="F9" s="12"/>
      <c r="G9" s="12" t="s">
        <v>573</v>
      </c>
      <c r="H9" s="33" t="s">
        <v>1384</v>
      </c>
      <c r="I9" s="86" t="s">
        <v>585</v>
      </c>
      <c r="J9" s="88" t="s">
        <v>241</v>
      </c>
      <c r="K9" s="83">
        <v>3</v>
      </c>
    </row>
    <row r="10" spans="1:12" s="65" customFormat="1" ht="170.25" customHeight="1">
      <c r="A10" s="12" t="s">
        <v>246</v>
      </c>
      <c r="B10" s="85" t="s">
        <v>247</v>
      </c>
      <c r="C10" s="85" t="s">
        <v>248</v>
      </c>
      <c r="D10" s="12" t="s">
        <v>105</v>
      </c>
      <c r="E10" s="12" t="s">
        <v>240</v>
      </c>
      <c r="F10" s="12"/>
      <c r="G10" s="12" t="s">
        <v>573</v>
      </c>
      <c r="H10" s="88" t="s">
        <v>1383</v>
      </c>
      <c r="I10" s="86" t="s">
        <v>586</v>
      </c>
      <c r="J10" s="88" t="s">
        <v>241</v>
      </c>
    </row>
    <row r="11" spans="1:12" s="65" customFormat="1" ht="259.5" customHeight="1">
      <c r="A11" s="6" t="s">
        <v>249</v>
      </c>
      <c r="B11" s="26" t="s">
        <v>250</v>
      </c>
      <c r="C11" s="26" t="s">
        <v>251</v>
      </c>
      <c r="D11" s="6" t="s">
        <v>26</v>
      </c>
      <c r="E11" s="6" t="s">
        <v>953</v>
      </c>
      <c r="F11" s="6" t="s">
        <v>240</v>
      </c>
      <c r="G11" s="89" t="s">
        <v>569</v>
      </c>
      <c r="H11" s="90" t="s">
        <v>1342</v>
      </c>
      <c r="I11" s="90" t="s">
        <v>1343</v>
      </c>
      <c r="J11" s="24" t="s">
        <v>1161</v>
      </c>
      <c r="K11" s="91"/>
      <c r="L11" s="92"/>
    </row>
    <row r="12" spans="1:12">
      <c r="A12" s="93"/>
      <c r="B12" s="94"/>
      <c r="C12" s="94"/>
      <c r="D12" s="93"/>
      <c r="E12" s="95"/>
      <c r="F12" s="95"/>
      <c r="G12" s="95"/>
      <c r="H12" s="96"/>
      <c r="I12" s="96"/>
      <c r="J12" s="96"/>
    </row>
    <row r="13" spans="1:12">
      <c r="A13" s="97" t="s">
        <v>253</v>
      </c>
      <c r="B13" s="98" t="s">
        <v>254</v>
      </c>
      <c r="C13" s="98"/>
      <c r="D13" s="97"/>
      <c r="E13" s="99"/>
      <c r="F13" s="99"/>
      <c r="G13" s="100"/>
      <c r="H13" s="101"/>
      <c r="I13" s="101"/>
      <c r="J13" s="101"/>
    </row>
    <row r="14" spans="1:12" s="65" customFormat="1" ht="141" customHeight="1">
      <c r="A14" s="6" t="s">
        <v>255</v>
      </c>
      <c r="B14" s="26" t="s">
        <v>256</v>
      </c>
      <c r="C14" s="26" t="s">
        <v>257</v>
      </c>
      <c r="D14" s="6" t="s">
        <v>26</v>
      </c>
      <c r="E14" s="6" t="s">
        <v>698</v>
      </c>
      <c r="F14" s="6" t="s">
        <v>258</v>
      </c>
      <c r="G14" s="89" t="s">
        <v>569</v>
      </c>
      <c r="H14" s="102" t="s">
        <v>1162</v>
      </c>
      <c r="I14" s="90" t="s">
        <v>1163</v>
      </c>
      <c r="J14" s="24" t="s">
        <v>1164</v>
      </c>
      <c r="K14" s="91"/>
      <c r="L14" s="103"/>
    </row>
    <row r="15" spans="1:12" s="65" customFormat="1" ht="108" customHeight="1">
      <c r="A15" s="6" t="s">
        <v>259</v>
      </c>
      <c r="B15" s="26" t="s">
        <v>260</v>
      </c>
      <c r="C15" s="26" t="s">
        <v>261</v>
      </c>
      <c r="D15" s="6" t="s">
        <v>26</v>
      </c>
      <c r="E15" s="6" t="s">
        <v>698</v>
      </c>
      <c r="F15" s="6"/>
      <c r="G15" s="89" t="s">
        <v>569</v>
      </c>
      <c r="H15" s="90" t="s">
        <v>1165</v>
      </c>
      <c r="I15" s="90" t="s">
        <v>1166</v>
      </c>
      <c r="J15" s="104" t="s">
        <v>252</v>
      </c>
      <c r="K15" s="91"/>
      <c r="L15" s="103"/>
    </row>
    <row r="16" spans="1:12" s="65" customFormat="1" ht="159.75" customHeight="1">
      <c r="A16" s="6" t="s">
        <v>262</v>
      </c>
      <c r="B16" s="26" t="s">
        <v>263</v>
      </c>
      <c r="C16" s="26" t="s">
        <v>700</v>
      </c>
      <c r="D16" s="6" t="s">
        <v>105</v>
      </c>
      <c r="E16" s="6" t="s">
        <v>698</v>
      </c>
      <c r="F16" s="6" t="s">
        <v>258</v>
      </c>
      <c r="G16" s="89" t="s">
        <v>569</v>
      </c>
      <c r="H16" s="90" t="s">
        <v>980</v>
      </c>
      <c r="I16" s="90" t="s">
        <v>1167</v>
      </c>
      <c r="J16" s="104" t="s">
        <v>1161</v>
      </c>
      <c r="K16" s="91"/>
      <c r="L16" s="103"/>
    </row>
    <row r="17" spans="1:14" s="65" customFormat="1" ht="138" customHeight="1">
      <c r="A17" s="6" t="s">
        <v>264</v>
      </c>
      <c r="B17" s="26" t="s">
        <v>265</v>
      </c>
      <c r="C17" s="26" t="s">
        <v>266</v>
      </c>
      <c r="D17" s="6" t="s">
        <v>105</v>
      </c>
      <c r="E17" s="6" t="s">
        <v>698</v>
      </c>
      <c r="F17" s="6" t="s">
        <v>267</v>
      </c>
      <c r="G17" s="89" t="s">
        <v>569</v>
      </c>
      <c r="H17" s="90" t="s">
        <v>981</v>
      </c>
      <c r="I17" s="90" t="s">
        <v>1168</v>
      </c>
      <c r="J17" s="24" t="s">
        <v>1169</v>
      </c>
      <c r="K17" s="91"/>
      <c r="L17" s="103"/>
    </row>
    <row r="18" spans="1:14">
      <c r="A18" s="105"/>
      <c r="B18" s="106"/>
      <c r="C18" s="106"/>
      <c r="D18" s="105"/>
      <c r="E18" s="107"/>
      <c r="F18" s="107"/>
      <c r="G18" s="107"/>
      <c r="H18" s="96"/>
      <c r="I18" s="108"/>
      <c r="J18" s="108"/>
    </row>
    <row r="19" spans="1:14">
      <c r="A19" s="97" t="s">
        <v>268</v>
      </c>
      <c r="B19" s="98" t="s">
        <v>696</v>
      </c>
      <c r="C19" s="98"/>
      <c r="D19" s="98"/>
      <c r="E19" s="109"/>
      <c r="F19" s="109"/>
      <c r="G19" s="109"/>
      <c r="H19" s="110"/>
      <c r="I19" s="101"/>
      <c r="J19" s="101"/>
    </row>
    <row r="20" spans="1:14" s="65" customFormat="1" ht="151.5" customHeight="1">
      <c r="A20" s="6" t="s">
        <v>269</v>
      </c>
      <c r="B20" s="26" t="s">
        <v>270</v>
      </c>
      <c r="C20" s="26" t="s">
        <v>556</v>
      </c>
      <c r="D20" s="6" t="s">
        <v>26</v>
      </c>
      <c r="E20" s="6" t="s">
        <v>698</v>
      </c>
      <c r="F20" s="26"/>
      <c r="G20" s="89" t="s">
        <v>569</v>
      </c>
      <c r="H20" s="111" t="s">
        <v>982</v>
      </c>
      <c r="I20" s="90" t="s">
        <v>1170</v>
      </c>
      <c r="J20" s="90" t="s">
        <v>1171</v>
      </c>
      <c r="K20" s="91">
        <v>1</v>
      </c>
      <c r="L20" s="103"/>
    </row>
    <row r="21" spans="1:14" s="65" customFormat="1" ht="174.95" customHeight="1">
      <c r="A21" s="6" t="s">
        <v>271</v>
      </c>
      <c r="B21" s="26" t="s">
        <v>272</v>
      </c>
      <c r="C21" s="26" t="s">
        <v>273</v>
      </c>
      <c r="D21" s="6" t="s">
        <v>105</v>
      </c>
      <c r="E21" s="6" t="s">
        <v>698</v>
      </c>
      <c r="F21" s="6" t="s">
        <v>258</v>
      </c>
      <c r="G21" s="89" t="s">
        <v>569</v>
      </c>
      <c r="H21" s="90" t="s">
        <v>1172</v>
      </c>
      <c r="I21" s="90" t="s">
        <v>1173</v>
      </c>
      <c r="J21" s="90" t="s">
        <v>1164</v>
      </c>
      <c r="K21" s="91"/>
      <c r="L21" s="103"/>
    </row>
    <row r="22" spans="1:14" s="65" customFormat="1" ht="135" customHeight="1">
      <c r="A22" s="6" t="s">
        <v>274</v>
      </c>
      <c r="B22" s="26" t="s">
        <v>275</v>
      </c>
      <c r="C22" s="26" t="s">
        <v>276</v>
      </c>
      <c r="D22" s="6" t="s">
        <v>26</v>
      </c>
      <c r="E22" s="6" t="s">
        <v>952</v>
      </c>
      <c r="F22" s="6" t="s">
        <v>277</v>
      </c>
      <c r="G22" s="89" t="s">
        <v>23</v>
      </c>
      <c r="H22" s="90" t="s">
        <v>1366</v>
      </c>
      <c r="I22" s="90" t="s">
        <v>1367</v>
      </c>
      <c r="J22" s="90" t="s">
        <v>252</v>
      </c>
      <c r="K22" s="91"/>
      <c r="L22" s="103"/>
    </row>
    <row r="23" spans="1:14" s="65" customFormat="1" ht="65.099999999999994" customHeight="1">
      <c r="A23" s="6" t="s">
        <v>278</v>
      </c>
      <c r="B23" s="26" t="s">
        <v>279</v>
      </c>
      <c r="C23" s="26" t="s">
        <v>280</v>
      </c>
      <c r="D23" s="6" t="s">
        <v>281</v>
      </c>
      <c r="E23" s="6" t="s">
        <v>951</v>
      </c>
      <c r="F23" s="6" t="s">
        <v>258</v>
      </c>
      <c r="G23" s="6" t="s">
        <v>23</v>
      </c>
      <c r="H23" s="28" t="s">
        <v>23</v>
      </c>
      <c r="I23" s="86" t="s">
        <v>750</v>
      </c>
      <c r="J23" s="104" t="s">
        <v>252</v>
      </c>
      <c r="K23" s="91"/>
      <c r="L23" s="103"/>
    </row>
    <row r="24" spans="1:14" s="65" customFormat="1" ht="84" customHeight="1">
      <c r="A24" s="6" t="s">
        <v>282</v>
      </c>
      <c r="B24" s="26" t="s">
        <v>283</v>
      </c>
      <c r="C24" s="26" t="s">
        <v>280</v>
      </c>
      <c r="D24" s="6" t="s">
        <v>19</v>
      </c>
      <c r="E24" s="6" t="s">
        <v>951</v>
      </c>
      <c r="F24" s="6" t="s">
        <v>258</v>
      </c>
      <c r="G24" s="6" t="s">
        <v>23</v>
      </c>
      <c r="H24" s="28" t="s">
        <v>23</v>
      </c>
      <c r="I24" s="86" t="s">
        <v>751</v>
      </c>
      <c r="J24" s="104" t="s">
        <v>252</v>
      </c>
      <c r="K24" s="91"/>
      <c r="L24" s="103"/>
    </row>
    <row r="25" spans="1:14" ht="125.25" customHeight="1">
      <c r="A25" s="6" t="s">
        <v>284</v>
      </c>
      <c r="B25" s="26" t="s">
        <v>285</v>
      </c>
      <c r="C25" s="26" t="s">
        <v>286</v>
      </c>
      <c r="D25" s="6" t="s">
        <v>105</v>
      </c>
      <c r="E25" s="6" t="s">
        <v>20</v>
      </c>
      <c r="F25" s="6" t="s">
        <v>258</v>
      </c>
      <c r="G25" s="89" t="s">
        <v>569</v>
      </c>
      <c r="H25" s="90" t="s">
        <v>1368</v>
      </c>
      <c r="I25" s="90" t="s">
        <v>1370</v>
      </c>
      <c r="J25" s="26" t="s">
        <v>1169</v>
      </c>
      <c r="K25" s="91"/>
      <c r="L25" s="103"/>
      <c r="M25" s="65"/>
      <c r="N25" s="65"/>
    </row>
    <row r="26" spans="1:14" s="65" customFormat="1" ht="204" customHeight="1">
      <c r="A26" s="6" t="s">
        <v>287</v>
      </c>
      <c r="B26" s="26" t="s">
        <v>288</v>
      </c>
      <c r="C26" s="26" t="s">
        <v>289</v>
      </c>
      <c r="D26" s="6" t="s">
        <v>26</v>
      </c>
      <c r="E26" s="6" t="s">
        <v>951</v>
      </c>
      <c r="F26" s="6"/>
      <c r="G26" s="89" t="s">
        <v>569</v>
      </c>
      <c r="H26" s="90" t="s">
        <v>1174</v>
      </c>
      <c r="I26" s="90" t="s">
        <v>1369</v>
      </c>
      <c r="J26" s="26" t="s">
        <v>1169</v>
      </c>
      <c r="K26" s="91">
        <v>1</v>
      </c>
      <c r="L26" s="103"/>
    </row>
    <row r="27" spans="1:14" s="65" customFormat="1" ht="262.5" customHeight="1">
      <c r="A27" s="6" t="s">
        <v>290</v>
      </c>
      <c r="B27" s="26" t="s">
        <v>291</v>
      </c>
      <c r="C27" s="26" t="s">
        <v>292</v>
      </c>
      <c r="D27" s="6" t="s">
        <v>26</v>
      </c>
      <c r="E27" s="6" t="s">
        <v>698</v>
      </c>
      <c r="F27" s="6" t="s">
        <v>559</v>
      </c>
      <c r="G27" s="89" t="s">
        <v>569</v>
      </c>
      <c r="H27" s="90" t="s">
        <v>983</v>
      </c>
      <c r="I27" s="90" t="s">
        <v>1175</v>
      </c>
      <c r="J27" s="90" t="s">
        <v>1164</v>
      </c>
      <c r="K27" s="91"/>
      <c r="L27" s="103"/>
    </row>
    <row r="28" spans="1:14" s="120" customFormat="1" ht="15" customHeight="1">
      <c r="A28" s="112"/>
      <c r="B28" s="113"/>
      <c r="C28" s="113"/>
      <c r="D28" s="112"/>
      <c r="E28" s="114"/>
      <c r="F28" s="115"/>
      <c r="G28" s="116"/>
      <c r="H28" s="117"/>
      <c r="I28" s="117"/>
      <c r="J28" s="117"/>
      <c r="K28" s="118"/>
      <c r="L28" s="119"/>
    </row>
    <row r="29" spans="1:14" ht="15" customHeight="1">
      <c r="A29" s="121" t="s">
        <v>697</v>
      </c>
      <c r="B29" s="121"/>
      <c r="C29" s="121"/>
      <c r="D29" s="121"/>
      <c r="E29" s="122"/>
      <c r="F29" s="122"/>
      <c r="G29" s="122"/>
      <c r="H29" s="122"/>
      <c r="I29" s="122"/>
      <c r="J29" s="122"/>
      <c r="L29" s="123"/>
    </row>
    <row r="30" spans="1:14" s="65" customFormat="1" ht="116.25" customHeight="1">
      <c r="A30" s="124" t="s">
        <v>526</v>
      </c>
      <c r="B30" s="26" t="s">
        <v>527</v>
      </c>
      <c r="C30" s="26" t="s">
        <v>528</v>
      </c>
      <c r="D30" s="26" t="s">
        <v>529</v>
      </c>
      <c r="E30" s="6" t="s">
        <v>688</v>
      </c>
      <c r="F30" s="6" t="s">
        <v>745</v>
      </c>
      <c r="G30" s="6" t="s">
        <v>569</v>
      </c>
      <c r="H30" s="23" t="s">
        <v>1037</v>
      </c>
      <c r="I30" s="26" t="s">
        <v>1371</v>
      </c>
      <c r="J30" s="90" t="s">
        <v>1164</v>
      </c>
      <c r="K30" s="92"/>
      <c r="L30" s="103"/>
    </row>
    <row r="33" spans="5:10" s="83" customFormat="1">
      <c r="E33" s="125"/>
      <c r="F33" s="125"/>
      <c r="G33" s="125"/>
      <c r="H33" s="125"/>
      <c r="I33" s="125"/>
      <c r="J33" s="125"/>
    </row>
  </sheetData>
  <mergeCells count="9">
    <mergeCell ref="H3:H4"/>
    <mergeCell ref="I3:I4"/>
    <mergeCell ref="J3:J4"/>
    <mergeCell ref="A3:A4"/>
    <mergeCell ref="B3:B4"/>
    <mergeCell ref="C3:C4"/>
    <mergeCell ref="D3:D4"/>
    <mergeCell ref="E3:F3"/>
    <mergeCell ref="G3:G4"/>
  </mergeCells>
  <pageMargins left="0.25" right="0.25" top="0.75" bottom="0.75" header="0.3" footer="0.3"/>
  <pageSetup paperSize="9" scale="68" fitToHeight="0" orientation="landscape" r:id="rId1"/>
  <headerFooter>
    <oddFooter>&amp;C&amp;P</oddFooter>
  </headerFooter>
  <rowBreaks count="4" manualBreakCount="4">
    <brk id="12" max="11" man="1"/>
    <brk id="18" max="11" man="1"/>
    <brk id="23" max="11" man="1"/>
    <brk id="26" max="1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pageSetUpPr fitToPage="1"/>
  </sheetPr>
  <dimension ref="A1:K22"/>
  <sheetViews>
    <sheetView zoomScaleNormal="100" zoomScaleSheetLayoutView="40" zoomScalePageLayoutView="55" workbookViewId="0">
      <selection activeCell="C9" sqref="C9"/>
    </sheetView>
  </sheetViews>
  <sheetFormatPr defaultColWidth="8.7109375" defaultRowHeight="11.25"/>
  <cols>
    <col min="1" max="1" width="8.7109375" style="84" customWidth="1"/>
    <col min="2" max="2" width="14.7109375" style="84" customWidth="1"/>
    <col min="3" max="3" width="38.7109375" style="65" customWidth="1"/>
    <col min="4" max="4" width="11.7109375" style="65" customWidth="1"/>
    <col min="5" max="5" width="16.5703125" style="65" customWidth="1"/>
    <col min="6" max="6" width="15.7109375" style="65" customWidth="1"/>
    <col min="7" max="7" width="12.7109375" style="65" customWidth="1"/>
    <col min="8" max="8" width="66.5703125" style="125" customWidth="1"/>
    <col min="9" max="9" width="51.140625" style="125" customWidth="1"/>
    <col min="10" max="10" width="10.7109375" style="65" customWidth="1"/>
    <col min="11" max="11" width="8.7109375" style="83"/>
    <col min="12" max="16384" width="8.7109375" style="84"/>
  </cols>
  <sheetData>
    <row r="1" spans="1:11" ht="15" customHeight="1"/>
    <row r="2" spans="1:11" ht="15" customHeight="1">
      <c r="A2" s="66" t="s">
        <v>721</v>
      </c>
      <c r="B2" s="67"/>
      <c r="C2" s="67"/>
      <c r="D2" s="67"/>
      <c r="E2" s="67"/>
      <c r="F2" s="66" t="s">
        <v>1071</v>
      </c>
      <c r="G2" s="68"/>
      <c r="I2" s="108"/>
      <c r="J2" s="69"/>
    </row>
    <row r="3" spans="1:11" s="244" customFormat="1" ht="39.950000000000003" customHeight="1">
      <c r="A3" s="518" t="s">
        <v>1</v>
      </c>
      <c r="B3" s="518" t="s">
        <v>2</v>
      </c>
      <c r="C3" s="518" t="s">
        <v>3</v>
      </c>
      <c r="D3" s="518" t="s">
        <v>54</v>
      </c>
      <c r="E3" s="518" t="s">
        <v>4</v>
      </c>
      <c r="F3" s="518"/>
      <c r="G3" s="541" t="s">
        <v>5</v>
      </c>
      <c r="H3" s="515" t="s">
        <v>6</v>
      </c>
      <c r="I3" s="515" t="s">
        <v>8</v>
      </c>
      <c r="J3" s="515" t="s">
        <v>9</v>
      </c>
      <c r="K3" s="213"/>
    </row>
    <row r="4" spans="1:11" s="244" customFormat="1" ht="39.950000000000003" customHeight="1">
      <c r="A4" s="518"/>
      <c r="B4" s="518"/>
      <c r="C4" s="518"/>
      <c r="D4" s="518"/>
      <c r="E4" s="70" t="s">
        <v>10</v>
      </c>
      <c r="F4" s="70" t="s">
        <v>11</v>
      </c>
      <c r="G4" s="542"/>
      <c r="H4" s="515"/>
      <c r="I4" s="515"/>
      <c r="J4" s="515"/>
      <c r="K4" s="213"/>
    </row>
    <row r="5" spans="1:11" ht="15" customHeight="1">
      <c r="A5" s="22">
        <v>1</v>
      </c>
      <c r="B5" s="22">
        <v>2</v>
      </c>
      <c r="C5" s="71" t="s">
        <v>14</v>
      </c>
      <c r="D5" s="22">
        <v>4</v>
      </c>
      <c r="E5" s="22">
        <v>5</v>
      </c>
      <c r="F5" s="22">
        <v>6</v>
      </c>
      <c r="G5" s="22">
        <v>7</v>
      </c>
      <c r="H5" s="9">
        <v>8</v>
      </c>
      <c r="I5" s="9">
        <v>9</v>
      </c>
      <c r="J5" s="9">
        <v>10</v>
      </c>
      <c r="K5" s="65"/>
    </row>
    <row r="6" spans="1:11" ht="15" customHeight="1">
      <c r="A6" s="132" t="s">
        <v>293</v>
      </c>
      <c r="B6" s="133" t="s">
        <v>294</v>
      </c>
      <c r="C6" s="91"/>
      <c r="D6" s="105"/>
      <c r="E6" s="106"/>
      <c r="F6" s="106"/>
      <c r="G6" s="106"/>
      <c r="H6" s="69"/>
      <c r="I6" s="69"/>
      <c r="J6" s="69"/>
      <c r="K6" s="65"/>
    </row>
    <row r="7" spans="1:11" ht="15" customHeight="1">
      <c r="A7" s="97" t="s">
        <v>295</v>
      </c>
      <c r="B7" s="98" t="s">
        <v>296</v>
      </c>
      <c r="C7" s="98"/>
      <c r="D7" s="97"/>
      <c r="E7" s="230"/>
      <c r="F7" s="230"/>
      <c r="G7" s="230"/>
      <c r="H7" s="110"/>
      <c r="I7" s="101"/>
      <c r="J7" s="216"/>
    </row>
    <row r="8" spans="1:11" ht="116.25" customHeight="1">
      <c r="A8" s="349" t="s">
        <v>297</v>
      </c>
      <c r="B8" s="343" t="s">
        <v>298</v>
      </c>
      <c r="C8" s="343" t="s">
        <v>299</v>
      </c>
      <c r="D8" s="349" t="s">
        <v>26</v>
      </c>
      <c r="E8" s="349" t="s">
        <v>194</v>
      </c>
      <c r="F8" s="360" t="s">
        <v>746</v>
      </c>
      <c r="G8" s="349" t="s">
        <v>569</v>
      </c>
      <c r="H8" s="357" t="s">
        <v>1401</v>
      </c>
      <c r="I8" s="361" t="s">
        <v>708</v>
      </c>
      <c r="J8" s="362" t="s">
        <v>300</v>
      </c>
      <c r="K8" s="83">
        <v>1</v>
      </c>
    </row>
    <row r="9" spans="1:11" ht="140.44999999999999" customHeight="1">
      <c r="A9" s="349" t="s">
        <v>301</v>
      </c>
      <c r="B9" s="343" t="s">
        <v>302</v>
      </c>
      <c r="C9" s="343" t="s">
        <v>303</v>
      </c>
      <c r="D9" s="349" t="s">
        <v>193</v>
      </c>
      <c r="E9" s="349" t="s">
        <v>194</v>
      </c>
      <c r="F9" s="363" t="s">
        <v>240</v>
      </c>
      <c r="G9" s="349" t="s">
        <v>569</v>
      </c>
      <c r="H9" s="357" t="s">
        <v>1402</v>
      </c>
      <c r="I9" s="357" t="s">
        <v>1036</v>
      </c>
      <c r="J9" s="217" t="s">
        <v>221</v>
      </c>
      <c r="K9" s="83">
        <v>1</v>
      </c>
    </row>
    <row r="10" spans="1:11" ht="186" customHeight="1">
      <c r="A10" s="349" t="s">
        <v>304</v>
      </c>
      <c r="B10" s="343" t="s">
        <v>305</v>
      </c>
      <c r="C10" s="343" t="s">
        <v>306</v>
      </c>
      <c r="D10" s="349" t="s">
        <v>105</v>
      </c>
      <c r="E10" s="349" t="s">
        <v>194</v>
      </c>
      <c r="F10" s="363" t="s">
        <v>706</v>
      </c>
      <c r="G10" s="349" t="s">
        <v>569</v>
      </c>
      <c r="H10" s="364" t="s">
        <v>1385</v>
      </c>
      <c r="I10" s="364" t="s">
        <v>1227</v>
      </c>
      <c r="J10" s="341" t="s">
        <v>300</v>
      </c>
      <c r="K10" s="83">
        <v>1</v>
      </c>
    </row>
    <row r="11" spans="1:11" ht="245.45" customHeight="1">
      <c r="A11" s="349" t="s">
        <v>307</v>
      </c>
      <c r="B11" s="343" t="s">
        <v>308</v>
      </c>
      <c r="C11" s="343" t="s">
        <v>958</v>
      </c>
      <c r="D11" s="349" t="s">
        <v>26</v>
      </c>
      <c r="E11" s="363" t="s">
        <v>20</v>
      </c>
      <c r="F11" s="363" t="s">
        <v>747</v>
      </c>
      <c r="G11" s="349" t="s">
        <v>569</v>
      </c>
      <c r="H11" s="365" t="s">
        <v>1062</v>
      </c>
      <c r="I11" s="365" t="s">
        <v>1228</v>
      </c>
      <c r="J11" s="341" t="s">
        <v>604</v>
      </c>
      <c r="K11" s="118">
        <v>1</v>
      </c>
    </row>
    <row r="12" spans="1:11" ht="67.5">
      <c r="A12" s="349" t="s">
        <v>309</v>
      </c>
      <c r="B12" s="343" t="s">
        <v>310</v>
      </c>
      <c r="C12" s="343" t="s">
        <v>957</v>
      </c>
      <c r="D12" s="349" t="s">
        <v>26</v>
      </c>
      <c r="E12" s="349" t="s">
        <v>194</v>
      </c>
      <c r="F12" s="349" t="s">
        <v>748</v>
      </c>
      <c r="G12" s="349" t="s">
        <v>569</v>
      </c>
      <c r="H12" s="366" t="s">
        <v>1220</v>
      </c>
      <c r="I12" s="366" t="s">
        <v>999</v>
      </c>
      <c r="J12" s="341" t="s">
        <v>311</v>
      </c>
      <c r="K12" s="118">
        <v>1</v>
      </c>
    </row>
    <row r="13" spans="1:11" ht="258" customHeight="1">
      <c r="A13" s="349" t="s">
        <v>312</v>
      </c>
      <c r="B13" s="343" t="s">
        <v>313</v>
      </c>
      <c r="C13" s="343" t="s">
        <v>314</v>
      </c>
      <c r="D13" s="349" t="s">
        <v>26</v>
      </c>
      <c r="E13" s="349" t="s">
        <v>194</v>
      </c>
      <c r="F13" s="349" t="s">
        <v>707</v>
      </c>
      <c r="G13" s="349" t="s">
        <v>569</v>
      </c>
      <c r="H13" s="357" t="s">
        <v>1229</v>
      </c>
      <c r="I13" s="367" t="s">
        <v>1221</v>
      </c>
      <c r="J13" s="341" t="s">
        <v>221</v>
      </c>
      <c r="K13" s="118">
        <v>1</v>
      </c>
    </row>
    <row r="14" spans="1:11">
      <c r="A14" s="93"/>
      <c r="B14" s="94"/>
      <c r="C14" s="94"/>
      <c r="D14" s="93"/>
      <c r="E14" s="93"/>
      <c r="F14" s="93"/>
      <c r="G14" s="93"/>
      <c r="H14" s="108"/>
      <c r="I14" s="108"/>
      <c r="J14" s="69"/>
    </row>
    <row r="15" spans="1:11">
      <c r="A15" s="97" t="s">
        <v>315</v>
      </c>
      <c r="B15" s="98" t="s">
        <v>316</v>
      </c>
      <c r="C15" s="98"/>
      <c r="D15" s="97"/>
      <c r="E15" s="97"/>
      <c r="F15" s="97"/>
      <c r="G15" s="132"/>
      <c r="H15" s="101"/>
      <c r="I15" s="101"/>
      <c r="J15" s="216"/>
    </row>
    <row r="16" spans="1:11" ht="161.25" customHeight="1">
      <c r="A16" s="349" t="s">
        <v>317</v>
      </c>
      <c r="B16" s="343" t="s">
        <v>318</v>
      </c>
      <c r="C16" s="343" t="s">
        <v>1027</v>
      </c>
      <c r="D16" s="349" t="s">
        <v>26</v>
      </c>
      <c r="E16" s="349" t="s">
        <v>194</v>
      </c>
      <c r="F16" s="349" t="s">
        <v>710</v>
      </c>
      <c r="G16" s="349" t="s">
        <v>569</v>
      </c>
      <c r="H16" s="365" t="s">
        <v>1386</v>
      </c>
      <c r="I16" s="361" t="s">
        <v>709</v>
      </c>
      <c r="J16" s="341" t="s">
        <v>311</v>
      </c>
      <c r="K16" s="118">
        <v>1</v>
      </c>
    </row>
    <row r="17" spans="1:11" ht="101.25">
      <c r="A17" s="349" t="s">
        <v>319</v>
      </c>
      <c r="B17" s="343" t="s">
        <v>320</v>
      </c>
      <c r="C17" s="343" t="s">
        <v>956</v>
      </c>
      <c r="D17" s="349" t="s">
        <v>26</v>
      </c>
      <c r="E17" s="349" t="s">
        <v>194</v>
      </c>
      <c r="F17" s="349" t="s">
        <v>321</v>
      </c>
      <c r="G17" s="349" t="s">
        <v>569</v>
      </c>
      <c r="H17" s="357" t="s">
        <v>1222</v>
      </c>
      <c r="I17" s="365" t="s">
        <v>1230</v>
      </c>
      <c r="J17" s="341" t="s">
        <v>311</v>
      </c>
      <c r="K17" s="118">
        <v>1</v>
      </c>
    </row>
    <row r="18" spans="1:11" ht="141.75" customHeight="1">
      <c r="A18" s="349" t="s">
        <v>322</v>
      </c>
      <c r="B18" s="343" t="s">
        <v>323</v>
      </c>
      <c r="C18" s="343" t="s">
        <v>955</v>
      </c>
      <c r="D18" s="349" t="s">
        <v>26</v>
      </c>
      <c r="E18" s="349" t="s">
        <v>194</v>
      </c>
      <c r="F18" s="349" t="s">
        <v>749</v>
      </c>
      <c r="G18" s="349" t="s">
        <v>569</v>
      </c>
      <c r="H18" s="368" t="s">
        <v>1223</v>
      </c>
      <c r="I18" s="369" t="s">
        <v>1224</v>
      </c>
      <c r="J18" s="341" t="s">
        <v>1056</v>
      </c>
      <c r="K18" s="118"/>
    </row>
    <row r="19" spans="1:11" ht="94.5" customHeight="1">
      <c r="A19" s="349" t="s">
        <v>324</v>
      </c>
      <c r="B19" s="343" t="s">
        <v>325</v>
      </c>
      <c r="C19" s="343" t="s">
        <v>954</v>
      </c>
      <c r="D19" s="349" t="s">
        <v>26</v>
      </c>
      <c r="E19" s="349" t="s">
        <v>194</v>
      </c>
      <c r="F19" s="349" t="s">
        <v>326</v>
      </c>
      <c r="G19" s="349" t="s">
        <v>569</v>
      </c>
      <c r="H19" s="370" t="s">
        <v>1225</v>
      </c>
      <c r="I19" s="370" t="s">
        <v>1226</v>
      </c>
      <c r="J19" s="341" t="s">
        <v>311</v>
      </c>
      <c r="K19" s="118">
        <v>1</v>
      </c>
    </row>
    <row r="21" spans="1:11">
      <c r="H21" s="359"/>
    </row>
    <row r="22" spans="1:11" s="83" customFormat="1">
      <c r="C22" s="65"/>
      <c r="D22" s="65"/>
      <c r="E22" s="65"/>
      <c r="F22" s="65"/>
      <c r="G22" s="65"/>
      <c r="H22" s="125"/>
      <c r="I22" s="125"/>
      <c r="J22" s="65"/>
      <c r="K22" s="118">
        <v>11</v>
      </c>
    </row>
  </sheetData>
  <mergeCells count="9">
    <mergeCell ref="H3:H4"/>
    <mergeCell ref="I3:I4"/>
    <mergeCell ref="J3:J4"/>
    <mergeCell ref="A3:A4"/>
    <mergeCell ref="B3:B4"/>
    <mergeCell ref="C3:C4"/>
    <mergeCell ref="D3:D4"/>
    <mergeCell ref="E3:F3"/>
    <mergeCell ref="G3:G4"/>
  </mergeCells>
  <pageMargins left="0.25" right="0.25" top="0.75" bottom="0.75" header="0.3" footer="0.3"/>
  <pageSetup paperSize="9" scale="68" fitToHeight="0" orientation="landscape" r:id="rId1"/>
  <headerFooter>
    <oddFooter>&amp;C&amp;P</oddFooter>
  </headerFooter>
  <rowBreaks count="2" manualBreakCount="2">
    <brk id="10" max="11" man="1"/>
    <brk id="14"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18</vt:i4>
      </vt:variant>
      <vt:variant>
        <vt:lpstr>Įvardytieji diapazonai</vt:lpstr>
      </vt:variant>
      <vt:variant>
        <vt:i4>25</vt:i4>
      </vt:variant>
    </vt:vector>
  </HeadingPairs>
  <TitlesOfParts>
    <vt:vector size="43" baseType="lpstr">
      <vt:lpstr>1.1 tikslas</vt:lpstr>
      <vt:lpstr>1.2 tikslas</vt:lpstr>
      <vt:lpstr>1.3 tikslas</vt:lpstr>
      <vt:lpstr>1.4 tikslas</vt:lpstr>
      <vt:lpstr>1.5 tikslas</vt:lpstr>
      <vt:lpstr>1.6 tikslas</vt:lpstr>
      <vt:lpstr>2.1 tikslas </vt:lpstr>
      <vt:lpstr>2.2 tikslas</vt:lpstr>
      <vt:lpstr>2.3 tikslas</vt:lpstr>
      <vt:lpstr>2.4 tikslas</vt:lpstr>
      <vt:lpstr>2.5 tikslas</vt:lpstr>
      <vt:lpstr>3.1 tikslas</vt:lpstr>
      <vt:lpstr>3.2 tikslas</vt:lpstr>
      <vt:lpstr>3.3 tikslas</vt:lpstr>
      <vt:lpstr>3.4 tikslas</vt:lpstr>
      <vt:lpstr>3.5. tikslas</vt:lpstr>
      <vt:lpstr>4.1 tikslas</vt:lpstr>
      <vt:lpstr>Lapas2</vt:lpstr>
      <vt:lpstr>'4.1 tikslas'!_Hlk536107213</vt:lpstr>
      <vt:lpstr>'3.4 tikslas'!_Toc271728578</vt:lpstr>
      <vt:lpstr>'3.4 tikslas'!_Toc271728579</vt:lpstr>
      <vt:lpstr>'2.4 tikslas'!_Toc5252110</vt:lpstr>
      <vt:lpstr>'1.1 tikslas'!D_5b14f926_e0ce_4319_a5bf_bfb582860771</vt:lpstr>
      <vt:lpstr>'1.1 tikslas'!D_91669246_7603_42ee_b447_a66b8e640370</vt:lpstr>
      <vt:lpstr>'1.1 tikslas'!D_937c5c4f_429e_4dc2_81e8_a5f279b507b7</vt:lpstr>
      <vt:lpstr>'1.1 tikslas'!D_d18c827b_b450_4a64_866f_d89434594818</vt:lpstr>
      <vt:lpstr>'1.1 tikslas'!Print_Area</vt:lpstr>
      <vt:lpstr>'1.2 tikslas'!Print_Area</vt:lpstr>
      <vt:lpstr>'1.3 tikslas'!Print_Area</vt:lpstr>
      <vt:lpstr>'1.4 tikslas'!Print_Area</vt:lpstr>
      <vt:lpstr>'1.5 tikslas'!Print_Area</vt:lpstr>
      <vt:lpstr>'1.6 tikslas'!Print_Area</vt:lpstr>
      <vt:lpstr>'2.1 tikslas '!Print_Area</vt:lpstr>
      <vt:lpstr>'2.2 tikslas'!Print_Area</vt:lpstr>
      <vt:lpstr>'2.3 tikslas'!Print_Area</vt:lpstr>
      <vt:lpstr>'2.4 tikslas'!Print_Area</vt:lpstr>
      <vt:lpstr>'2.5 tikslas'!Print_Area</vt:lpstr>
      <vt:lpstr>'3.1 tikslas'!Print_Area</vt:lpstr>
      <vt:lpstr>'3.2 tikslas'!Print_Area</vt:lpstr>
      <vt:lpstr>'3.3 tikslas'!Print_Area</vt:lpstr>
      <vt:lpstr>'3.4 tikslas'!Print_Area</vt:lpstr>
      <vt:lpstr>'3.5. tikslas'!Print_Area</vt:lpstr>
      <vt:lpstr>'4.1 tikslas'!Print_Area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2019-12-09T07:40:48Z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