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I30" i="1" l="1"/>
  <c r="G30" i="1"/>
  <c r="E30" i="1"/>
  <c r="C30" i="1"/>
  <c r="J29" i="1"/>
  <c r="J28" i="1"/>
  <c r="F27" i="1"/>
  <c r="F26" i="1"/>
  <c r="F25" i="1"/>
  <c r="F24" i="1"/>
  <c r="F23" i="1"/>
  <c r="F30" i="1" s="1"/>
  <c r="J22" i="1"/>
  <c r="J21" i="1"/>
  <c r="J20" i="1"/>
  <c r="J19" i="1"/>
  <c r="J30" i="1" s="1"/>
  <c r="D18" i="1"/>
  <c r="D17" i="1"/>
  <c r="D16" i="1"/>
  <c r="D30" i="1" s="1"/>
  <c r="H15" i="1"/>
  <c r="H30" i="1" s="1"/>
  <c r="D15" i="1"/>
  <c r="D14" i="1"/>
  <c r="D13" i="1"/>
  <c r="D12" i="1"/>
  <c r="D11" i="1"/>
  <c r="D10" i="1"/>
  <c r="D9" i="1"/>
  <c r="D8" i="1"/>
  <c r="D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D6" i="1"/>
  <c r="C31" i="1" l="1"/>
</calcChain>
</file>

<file path=xl/sharedStrings.xml><?xml version="1.0" encoding="utf-8"?>
<sst xmlns="http://schemas.openxmlformats.org/spreadsheetml/2006/main" count="93" uniqueCount="69">
  <si>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</si>
  <si>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</si>
  <si>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</si>
  <si>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</si>
  <si>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Žemės mokestis</t>
  </si>
  <si>
    <t>Vastybinės žemės nuomos mokestis</t>
  </si>
  <si>
    <t>Paveldimo turto mokestis</t>
  </si>
  <si>
    <t>Metai už kuriuos atleista</t>
  </si>
  <si>
    <t>Vilniaus miesto savivaldybės tarybos sprendimo numeris</t>
  </si>
  <si>
    <t>Pastabos</t>
  </si>
  <si>
    <t>Mokesčio suma</t>
  </si>
  <si>
    <t>Lt</t>
  </si>
  <si>
    <t>Eur</t>
  </si>
  <si>
    <t>UAB „Vilniaus vystymo kompanija"</t>
  </si>
  <si>
    <t>2012 m.</t>
  </si>
  <si>
    <t>Nr. 1-494</t>
  </si>
  <si>
    <t>UAB „Universali arena“</t>
  </si>
  <si>
    <t>Nr. 1-590</t>
  </si>
  <si>
    <t>UAB „Vilniaus pramogų arena“</t>
  </si>
  <si>
    <t>2011 m.</t>
  </si>
  <si>
    <t>Lietuvos sporto draugija  „Žalgiris"</t>
  </si>
  <si>
    <t>UAB Versenta</t>
  </si>
  <si>
    <t>Nr. 1-591</t>
  </si>
  <si>
    <t>UAB Bernardinų 10</t>
  </si>
  <si>
    <t xml:space="preserve"> Nr. 1-622</t>
  </si>
  <si>
    <t>UAB Vilniaus parkai</t>
  </si>
  <si>
    <t>Nr. 1-462</t>
  </si>
  <si>
    <t>UAB  „Iskados" gamybinis ir techninis centras</t>
  </si>
  <si>
    <t xml:space="preserve">Nr. 1-660 </t>
  </si>
  <si>
    <t>UAB Lazdynų laisvalaikio centras</t>
  </si>
  <si>
    <t>nuo 2011 metų ir 2012 m. I ir II ketvrčio mokesčio</t>
  </si>
  <si>
    <t>Nr.1-734</t>
  </si>
  <si>
    <t>UAB  „Vilniaus viešasis transportas"</t>
  </si>
  <si>
    <t>Nr. 1-953</t>
  </si>
  <si>
    <t>2009-2010 m.</t>
  </si>
  <si>
    <t>Nr. 1-488</t>
  </si>
  <si>
    <t>nuo 2010 m. mokesčio ir pusės 2011 metų mokesčio</t>
  </si>
  <si>
    <t>1-786</t>
  </si>
  <si>
    <t>Nr. 1-662</t>
  </si>
  <si>
    <t>1-789</t>
  </si>
  <si>
    <t>1-830</t>
  </si>
  <si>
    <t>1-592</t>
  </si>
  <si>
    <t>1-697</t>
  </si>
  <si>
    <t>2011 m</t>
  </si>
  <si>
    <t>1-790</t>
  </si>
  <si>
    <t>1-435</t>
  </si>
  <si>
    <t>1-434</t>
  </si>
  <si>
    <t>1-436</t>
  </si>
  <si>
    <t>1-952</t>
  </si>
  <si>
    <t>MOKESTIS ATIDĖTAS</t>
  </si>
  <si>
    <t>1-512</t>
  </si>
  <si>
    <t>1-788</t>
  </si>
  <si>
    <t>Iš viso 2012 m.:</t>
  </si>
  <si>
    <t>BENDRA 2012 METAIS SUTEIKTŲ LENGVATŲ SUMA</t>
  </si>
  <si>
    <t>2012 m.  Tarybos sprendimai</t>
  </si>
  <si>
    <t>R. R.</t>
  </si>
  <si>
    <t>R. M. B.</t>
  </si>
  <si>
    <t>J. C.</t>
  </si>
  <si>
    <t>L. J.</t>
  </si>
  <si>
    <t>J. R.</t>
  </si>
  <si>
    <t>V. D.</t>
  </si>
  <si>
    <t>I. Ž.</t>
  </si>
  <si>
    <t>J. S.</t>
  </si>
  <si>
    <t>L. Š.</t>
  </si>
  <si>
    <t>J. Ž.</t>
  </si>
  <si>
    <t>J. Č.</t>
  </si>
  <si>
    <t>N. G.</t>
  </si>
  <si>
    <t>S. A.</t>
  </si>
  <si>
    <t>R. ir S.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</si>
</sst>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center" vertical="center"/>
    </xf>
    <xf numFmtId="4" fontId="3" fillId="6" borderId="20" xfId="0" applyNumberFormat="1" applyFont="1" applyFill="1" applyBorder="1" applyAlignment="1">
      <alignment horizontal="center" vertical="center"/>
    </xf>
    <xf numFmtId="4" fontId="3" fillId="6" borderId="19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3" borderId="26" xfId="0" applyNumberFormat="1" applyFont="1" applyFill="1" applyBorder="1" applyAlignment="1">
      <alignment horizontal="center" vertical="center"/>
    </xf>
    <xf numFmtId="4" fontId="2" fillId="3" borderId="27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4" fontId="4" fillId="4" borderId="25" xfId="0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2" fillId="6" borderId="3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4" fontId="9" fillId="3" borderId="33" xfId="0" applyNumberFormat="1" applyFont="1" applyFill="1" applyBorder="1" applyAlignment="1">
      <alignment horizontal="center" vertical="center" wrapText="1"/>
    </xf>
    <xf numFmtId="4" fontId="9" fillId="3" borderId="34" xfId="0" applyNumberFormat="1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horizontal="center" vertical="center"/>
    </xf>
    <xf numFmtId="4" fontId="10" fillId="4" borderId="34" xfId="0" applyNumberFormat="1" applyFont="1" applyFill="1" applyBorder="1" applyAlignment="1">
      <alignment horizontal="center" vertical="center"/>
    </xf>
    <xf numFmtId="4" fontId="10" fillId="5" borderId="33" xfId="0" applyNumberFormat="1" applyFont="1" applyFill="1" applyBorder="1" applyAlignment="1">
      <alignment horizontal="center" vertical="center"/>
    </xf>
    <xf numFmtId="4" fontId="10" fillId="5" borderId="34" xfId="0" applyNumberFormat="1" applyFont="1" applyFill="1" applyBorder="1" applyAlignment="1">
      <alignment horizontal="center" vertical="center"/>
    </xf>
    <xf numFmtId="4" fontId="10" fillId="6" borderId="33" xfId="0" applyNumberFormat="1" applyFont="1" applyFill="1" applyBorder="1" applyAlignment="1">
      <alignment horizontal="center" vertical="center"/>
    </xf>
    <xf numFmtId="4" fontId="10" fillId="6" borderId="34" xfId="0" applyNumberFormat="1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left" vertical="center" wrapText="1"/>
    </xf>
    <xf numFmtId="164" fontId="9" fillId="8" borderId="3" xfId="0" applyNumberFormat="1" applyFont="1" applyFill="1" applyBorder="1" applyAlignment="1">
      <alignment horizontal="left" vertical="center" wrapText="1"/>
    </xf>
    <xf numFmtId="164" fontId="9" fillId="8" borderId="4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13" workbookViewId="0">
      <selection activeCell="M12" sqref="M12"/>
    </sheetView>
  </sheetViews>
  <sheetFormatPr defaultRowHeight="15" x14ac:dyDescent="0.25"/>
  <cols>
    <col min="1" max="1" width="5" customWidth="1"/>
    <col min="2" max="2" width="22" customWidth="1"/>
    <col min="3" max="10" width="11.7109375" customWidth="1"/>
    <col min="11" max="11" width="16.140625" customWidth="1"/>
    <col min="12" max="12" width="11.7109375" customWidth="1"/>
    <col min="13" max="13" width="20.28515625" customWidth="1"/>
  </cols>
  <sheetData>
    <row r="1" spans="1:13" s="3" customFormat="1" ht="33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36" customHeight="1" thickBot="1" x14ac:dyDescent="0.3">
      <c r="A2" s="4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s="20" customFormat="1" ht="36" customHeight="1" x14ac:dyDescent="0.25">
      <c r="A3" s="7" t="s">
        <v>1</v>
      </c>
      <c r="B3" s="8" t="s">
        <v>2</v>
      </c>
      <c r="C3" s="9" t="s">
        <v>3</v>
      </c>
      <c r="D3" s="10"/>
      <c r="E3" s="11" t="s">
        <v>4</v>
      </c>
      <c r="F3" s="12"/>
      <c r="G3" s="13" t="s">
        <v>5</v>
      </c>
      <c r="H3" s="14"/>
      <c r="I3" s="15" t="s">
        <v>6</v>
      </c>
      <c r="J3" s="16"/>
      <c r="K3" s="17" t="s">
        <v>7</v>
      </c>
      <c r="L3" s="18" t="s">
        <v>8</v>
      </c>
      <c r="M3" s="19" t="s">
        <v>9</v>
      </c>
    </row>
    <row r="4" spans="1:13" s="20" customFormat="1" ht="36" customHeight="1" x14ac:dyDescent="0.25">
      <c r="A4" s="21"/>
      <c r="B4" s="22"/>
      <c r="C4" s="23" t="s">
        <v>10</v>
      </c>
      <c r="D4" s="24"/>
      <c r="E4" s="25" t="s">
        <v>10</v>
      </c>
      <c r="F4" s="26"/>
      <c r="G4" s="27" t="s">
        <v>10</v>
      </c>
      <c r="H4" s="28"/>
      <c r="I4" s="29" t="s">
        <v>10</v>
      </c>
      <c r="J4" s="30"/>
      <c r="K4" s="31"/>
      <c r="L4" s="32"/>
      <c r="M4" s="33"/>
    </row>
    <row r="5" spans="1:13" s="20" customFormat="1" ht="36" customHeight="1" x14ac:dyDescent="0.25">
      <c r="A5" s="34"/>
      <c r="B5" s="35"/>
      <c r="C5" s="36" t="s">
        <v>11</v>
      </c>
      <c r="D5" s="37" t="s">
        <v>12</v>
      </c>
      <c r="E5" s="38" t="s">
        <v>11</v>
      </c>
      <c r="F5" s="39" t="s">
        <v>12</v>
      </c>
      <c r="G5" s="40" t="s">
        <v>11</v>
      </c>
      <c r="H5" s="41" t="s">
        <v>12</v>
      </c>
      <c r="I5" s="42" t="s">
        <v>11</v>
      </c>
      <c r="J5" s="43" t="s">
        <v>12</v>
      </c>
      <c r="K5" s="44"/>
      <c r="L5" s="45"/>
      <c r="M5" s="46"/>
    </row>
    <row r="6" spans="1:13" ht="33" customHeight="1" x14ac:dyDescent="0.25">
      <c r="A6" s="49">
        <v>1</v>
      </c>
      <c r="B6" s="51" t="s">
        <v>13</v>
      </c>
      <c r="C6" s="52">
        <v>407416</v>
      </c>
      <c r="D6" s="53">
        <f>C6/3.4528</f>
        <v>117995.82947173309</v>
      </c>
      <c r="E6" s="54"/>
      <c r="F6" s="55"/>
      <c r="G6" s="56"/>
      <c r="H6" s="55"/>
      <c r="I6" s="56"/>
      <c r="J6" s="55"/>
      <c r="K6" s="57" t="s">
        <v>14</v>
      </c>
      <c r="L6" s="57" t="s">
        <v>15</v>
      </c>
      <c r="M6" s="50"/>
    </row>
    <row r="7" spans="1:13" ht="33" customHeight="1" x14ac:dyDescent="0.25">
      <c r="A7" s="49">
        <f>A6+1</f>
        <v>2</v>
      </c>
      <c r="B7" s="58" t="s">
        <v>16</v>
      </c>
      <c r="C7" s="59">
        <v>180224</v>
      </c>
      <c r="D7" s="60">
        <f t="shared" ref="D7:D18" si="0">C7/3.4528</f>
        <v>52196.478220574609</v>
      </c>
      <c r="E7" s="61"/>
      <c r="F7" s="62"/>
      <c r="G7" s="63"/>
      <c r="H7" s="62"/>
      <c r="I7" s="63"/>
      <c r="J7" s="62"/>
      <c r="K7" s="64" t="s">
        <v>14</v>
      </c>
      <c r="L7" s="65" t="s">
        <v>17</v>
      </c>
      <c r="M7" s="50"/>
    </row>
    <row r="8" spans="1:13" ht="33" customHeight="1" x14ac:dyDescent="0.25">
      <c r="A8" s="49">
        <f t="shared" ref="A8:A29" si="1">A7+1</f>
        <v>3</v>
      </c>
      <c r="B8" s="58" t="s">
        <v>18</v>
      </c>
      <c r="C8" s="59">
        <v>42920</v>
      </c>
      <c r="D8" s="60">
        <f t="shared" si="0"/>
        <v>12430.491195551436</v>
      </c>
      <c r="E8" s="61"/>
      <c r="F8" s="62"/>
      <c r="G8" s="63"/>
      <c r="H8" s="62"/>
      <c r="I8" s="63"/>
      <c r="J8" s="62"/>
      <c r="K8" s="64" t="s">
        <v>19</v>
      </c>
      <c r="L8" s="65" t="s">
        <v>17</v>
      </c>
      <c r="M8" s="50"/>
    </row>
    <row r="9" spans="1:13" ht="33" customHeight="1" x14ac:dyDescent="0.25">
      <c r="A9" s="49">
        <f t="shared" si="1"/>
        <v>4</v>
      </c>
      <c r="B9" s="58" t="s">
        <v>20</v>
      </c>
      <c r="C9" s="59">
        <v>41160</v>
      </c>
      <c r="D9" s="60">
        <f t="shared" si="0"/>
        <v>11920.759962928638</v>
      </c>
      <c r="E9" s="61"/>
      <c r="F9" s="62"/>
      <c r="G9" s="63"/>
      <c r="H9" s="62"/>
      <c r="I9" s="63"/>
      <c r="J9" s="62"/>
      <c r="K9" s="64" t="s">
        <v>19</v>
      </c>
      <c r="L9" s="65" t="s">
        <v>17</v>
      </c>
      <c r="M9" s="50"/>
    </row>
    <row r="10" spans="1:13" ht="33" customHeight="1" x14ac:dyDescent="0.25">
      <c r="A10" s="49">
        <f t="shared" si="1"/>
        <v>5</v>
      </c>
      <c r="B10" s="58" t="s">
        <v>21</v>
      </c>
      <c r="C10" s="59">
        <v>15888</v>
      </c>
      <c r="D10" s="60">
        <f t="shared" si="0"/>
        <v>4601.4828544949032</v>
      </c>
      <c r="E10" s="61"/>
      <c r="F10" s="62"/>
      <c r="G10" s="63"/>
      <c r="H10" s="62"/>
      <c r="I10" s="63"/>
      <c r="J10" s="62"/>
      <c r="K10" s="64" t="s">
        <v>19</v>
      </c>
      <c r="L10" s="65" t="s">
        <v>22</v>
      </c>
      <c r="M10" s="50"/>
    </row>
    <row r="11" spans="1:13" ht="33.75" customHeight="1" x14ac:dyDescent="0.25">
      <c r="A11" s="49">
        <f t="shared" si="1"/>
        <v>6</v>
      </c>
      <c r="B11" s="58" t="s">
        <v>23</v>
      </c>
      <c r="C11" s="59">
        <v>6483</v>
      </c>
      <c r="D11" s="60">
        <f t="shared" si="0"/>
        <v>1877.6065801668212</v>
      </c>
      <c r="E11" s="61"/>
      <c r="F11" s="62"/>
      <c r="G11" s="63"/>
      <c r="H11" s="62"/>
      <c r="I11" s="63"/>
      <c r="J11" s="62"/>
      <c r="K11" s="64" t="s">
        <v>19</v>
      </c>
      <c r="L11" s="65" t="s">
        <v>24</v>
      </c>
      <c r="M11" s="50"/>
    </row>
    <row r="12" spans="1:13" ht="33.75" customHeight="1" x14ac:dyDescent="0.25">
      <c r="A12" s="49">
        <f t="shared" si="1"/>
        <v>7</v>
      </c>
      <c r="B12" s="58" t="s">
        <v>25</v>
      </c>
      <c r="C12" s="59">
        <v>44928</v>
      </c>
      <c r="D12" s="60">
        <f t="shared" si="0"/>
        <v>13012.048192771084</v>
      </c>
      <c r="E12" s="61"/>
      <c r="F12" s="62"/>
      <c r="G12" s="63"/>
      <c r="H12" s="62"/>
      <c r="I12" s="63"/>
      <c r="J12" s="62"/>
      <c r="K12" s="64" t="s">
        <v>19</v>
      </c>
      <c r="L12" s="65" t="s">
        <v>26</v>
      </c>
      <c r="M12" s="50"/>
    </row>
    <row r="13" spans="1:13" ht="33.75" customHeight="1" x14ac:dyDescent="0.25">
      <c r="A13" s="49">
        <f t="shared" si="1"/>
        <v>8</v>
      </c>
      <c r="B13" s="58" t="s">
        <v>27</v>
      </c>
      <c r="C13" s="66">
        <v>29823</v>
      </c>
      <c r="D13" s="60">
        <f t="shared" si="0"/>
        <v>8637.3378127896212</v>
      </c>
      <c r="E13" s="61"/>
      <c r="F13" s="62"/>
      <c r="G13" s="63"/>
      <c r="H13" s="62"/>
      <c r="I13" s="63"/>
      <c r="J13" s="62"/>
      <c r="K13" s="67" t="s">
        <v>19</v>
      </c>
      <c r="L13" s="67" t="s">
        <v>28</v>
      </c>
      <c r="M13" s="50"/>
    </row>
    <row r="14" spans="1:13" ht="42" customHeight="1" x14ac:dyDescent="0.25">
      <c r="A14" s="49">
        <f t="shared" si="1"/>
        <v>9</v>
      </c>
      <c r="B14" s="58" t="s">
        <v>29</v>
      </c>
      <c r="C14" s="59">
        <v>98976</v>
      </c>
      <c r="D14" s="60">
        <f t="shared" si="0"/>
        <v>28665.430954587584</v>
      </c>
      <c r="E14" s="61"/>
      <c r="F14" s="62"/>
      <c r="G14" s="63"/>
      <c r="H14" s="62"/>
      <c r="I14" s="63"/>
      <c r="J14" s="62"/>
      <c r="K14" s="68" t="s">
        <v>30</v>
      </c>
      <c r="L14" s="67" t="s">
        <v>31</v>
      </c>
      <c r="M14" s="50"/>
    </row>
    <row r="15" spans="1:13" ht="33.75" customHeight="1" x14ac:dyDescent="0.25">
      <c r="A15" s="49">
        <f t="shared" si="1"/>
        <v>10</v>
      </c>
      <c r="B15" s="58" t="s">
        <v>32</v>
      </c>
      <c r="C15" s="59">
        <v>503826</v>
      </c>
      <c r="D15" s="60">
        <f t="shared" si="0"/>
        <v>145918.09545875812</v>
      </c>
      <c r="E15" s="61"/>
      <c r="F15" s="62"/>
      <c r="G15" s="69">
        <v>201385</v>
      </c>
      <c r="H15" s="70">
        <f>G15/3.4528</f>
        <v>58325.127432808156</v>
      </c>
      <c r="I15" s="63"/>
      <c r="J15" s="62"/>
      <c r="K15" s="67" t="s">
        <v>14</v>
      </c>
      <c r="L15" s="67" t="s">
        <v>33</v>
      </c>
      <c r="M15" s="50"/>
    </row>
    <row r="16" spans="1:13" ht="20.25" customHeight="1" x14ac:dyDescent="0.25">
      <c r="A16" s="49">
        <f t="shared" si="1"/>
        <v>11</v>
      </c>
      <c r="B16" s="71" t="s">
        <v>55</v>
      </c>
      <c r="C16" s="59">
        <v>289</v>
      </c>
      <c r="D16" s="60">
        <f t="shared" si="0"/>
        <v>83.700185356811872</v>
      </c>
      <c r="E16" s="61"/>
      <c r="F16" s="62"/>
      <c r="G16" s="63"/>
      <c r="H16" s="62"/>
      <c r="I16" s="63"/>
      <c r="J16" s="62"/>
      <c r="K16" s="67" t="s">
        <v>34</v>
      </c>
      <c r="L16" s="67" t="s">
        <v>35</v>
      </c>
      <c r="M16" s="50"/>
    </row>
    <row r="17" spans="1:13" ht="42" customHeight="1" x14ac:dyDescent="0.25">
      <c r="A17" s="49">
        <f t="shared" si="1"/>
        <v>12</v>
      </c>
      <c r="B17" s="72" t="s">
        <v>68</v>
      </c>
      <c r="C17" s="59">
        <v>1072</v>
      </c>
      <c r="D17" s="60">
        <f t="shared" si="0"/>
        <v>310.47265987025025</v>
      </c>
      <c r="E17" s="61"/>
      <c r="F17" s="62"/>
      <c r="G17" s="63"/>
      <c r="H17" s="62"/>
      <c r="I17" s="63"/>
      <c r="J17" s="62"/>
      <c r="K17" s="68" t="s">
        <v>36</v>
      </c>
      <c r="L17" s="67" t="s">
        <v>37</v>
      </c>
      <c r="M17" s="50"/>
    </row>
    <row r="18" spans="1:13" ht="20.25" customHeight="1" x14ac:dyDescent="0.25">
      <c r="A18" s="49">
        <f t="shared" si="1"/>
        <v>13</v>
      </c>
      <c r="B18" s="73" t="s">
        <v>56</v>
      </c>
      <c r="C18" s="59">
        <v>554</v>
      </c>
      <c r="D18" s="60">
        <f t="shared" si="0"/>
        <v>160.44949026876739</v>
      </c>
      <c r="E18" s="74"/>
      <c r="F18" s="75"/>
      <c r="G18" s="63"/>
      <c r="H18" s="62"/>
      <c r="I18" s="63"/>
      <c r="J18" s="62"/>
      <c r="K18" s="67" t="s">
        <v>19</v>
      </c>
      <c r="L18" s="67" t="s">
        <v>38</v>
      </c>
      <c r="M18" s="50"/>
    </row>
    <row r="19" spans="1:13" ht="20.25" customHeight="1" x14ac:dyDescent="0.25">
      <c r="A19" s="49">
        <f t="shared" si="1"/>
        <v>14</v>
      </c>
      <c r="B19" s="76" t="s">
        <v>57</v>
      </c>
      <c r="C19" s="77"/>
      <c r="D19" s="78"/>
      <c r="E19" s="79"/>
      <c r="F19" s="80"/>
      <c r="G19" s="81"/>
      <c r="H19" s="80"/>
      <c r="I19" s="82">
        <v>1282</v>
      </c>
      <c r="J19" s="83">
        <f>I19/3.4528</f>
        <v>371.29286376274331</v>
      </c>
      <c r="K19" s="84"/>
      <c r="L19" s="85" t="s">
        <v>39</v>
      </c>
      <c r="M19" s="86"/>
    </row>
    <row r="20" spans="1:13" ht="20.25" customHeight="1" x14ac:dyDescent="0.25">
      <c r="A20" s="49">
        <f t="shared" si="1"/>
        <v>15</v>
      </c>
      <c r="B20" s="76" t="s">
        <v>58</v>
      </c>
      <c r="C20" s="77"/>
      <c r="D20" s="78"/>
      <c r="E20" s="87"/>
      <c r="F20" s="80"/>
      <c r="G20" s="81"/>
      <c r="H20" s="80"/>
      <c r="I20" s="82">
        <v>2580</v>
      </c>
      <c r="J20" s="83">
        <f t="shared" ref="J20:J22" si="2">I20/3.4528</f>
        <v>747.21964782205748</v>
      </c>
      <c r="K20" s="84"/>
      <c r="L20" s="85" t="s">
        <v>40</v>
      </c>
      <c r="M20" s="88"/>
    </row>
    <row r="21" spans="1:13" ht="20.25" customHeight="1" x14ac:dyDescent="0.25">
      <c r="A21" s="49">
        <f t="shared" si="1"/>
        <v>16</v>
      </c>
      <c r="B21" s="76" t="s">
        <v>59</v>
      </c>
      <c r="C21" s="77"/>
      <c r="D21" s="78"/>
      <c r="E21" s="87"/>
      <c r="F21" s="80"/>
      <c r="G21" s="81"/>
      <c r="H21" s="80"/>
      <c r="I21" s="82">
        <v>4540</v>
      </c>
      <c r="J21" s="83">
        <f t="shared" si="2"/>
        <v>1314.8748841519925</v>
      </c>
      <c r="K21" s="84"/>
      <c r="L21" s="85" t="s">
        <v>41</v>
      </c>
      <c r="M21" s="88"/>
    </row>
    <row r="22" spans="1:13" ht="20.25" customHeight="1" x14ac:dyDescent="0.25">
      <c r="A22" s="49">
        <f t="shared" si="1"/>
        <v>17</v>
      </c>
      <c r="B22" s="76" t="s">
        <v>60</v>
      </c>
      <c r="C22" s="77"/>
      <c r="D22" s="78"/>
      <c r="E22" s="87"/>
      <c r="F22" s="80"/>
      <c r="G22" s="81"/>
      <c r="H22" s="80"/>
      <c r="I22" s="82">
        <v>1215</v>
      </c>
      <c r="J22" s="83">
        <f t="shared" si="2"/>
        <v>351.88832252085268</v>
      </c>
      <c r="K22" s="84"/>
      <c r="L22" s="85" t="s">
        <v>42</v>
      </c>
      <c r="M22" s="88"/>
    </row>
    <row r="23" spans="1:13" ht="20.25" customHeight="1" x14ac:dyDescent="0.25">
      <c r="A23" s="49">
        <f t="shared" si="1"/>
        <v>18</v>
      </c>
      <c r="B23" s="89" t="s">
        <v>61</v>
      </c>
      <c r="C23" s="90"/>
      <c r="D23" s="91"/>
      <c r="E23" s="92">
        <v>978</v>
      </c>
      <c r="F23" s="93">
        <f>E23/3.4528</f>
        <v>283.24837812789622</v>
      </c>
      <c r="G23" s="81"/>
      <c r="H23" s="80"/>
      <c r="I23" s="81"/>
      <c r="J23" s="80"/>
      <c r="K23" s="94" t="s">
        <v>43</v>
      </c>
      <c r="L23" s="85" t="s">
        <v>44</v>
      </c>
      <c r="M23" s="88"/>
    </row>
    <row r="24" spans="1:13" ht="20.25" customHeight="1" x14ac:dyDescent="0.25">
      <c r="A24" s="49">
        <f t="shared" si="1"/>
        <v>19</v>
      </c>
      <c r="B24" s="89" t="s">
        <v>62</v>
      </c>
      <c r="C24" s="90"/>
      <c r="D24" s="91"/>
      <c r="E24" s="92">
        <v>2275</v>
      </c>
      <c r="F24" s="93">
        <f t="shared" ref="F24:F27" si="3">E24/3.4528</f>
        <v>658.88554216867476</v>
      </c>
      <c r="G24" s="81"/>
      <c r="H24" s="80"/>
      <c r="I24" s="81"/>
      <c r="J24" s="80"/>
      <c r="K24" s="94" t="s">
        <v>19</v>
      </c>
      <c r="L24" s="85" t="s">
        <v>45</v>
      </c>
      <c r="M24" s="88"/>
    </row>
    <row r="25" spans="1:13" ht="20.25" customHeight="1" x14ac:dyDescent="0.25">
      <c r="A25" s="49">
        <f t="shared" si="1"/>
        <v>20</v>
      </c>
      <c r="B25" s="89" t="s">
        <v>63</v>
      </c>
      <c r="C25" s="90"/>
      <c r="D25" s="91"/>
      <c r="E25" s="92">
        <v>1412</v>
      </c>
      <c r="F25" s="93">
        <f t="shared" si="3"/>
        <v>408.94346617238187</v>
      </c>
      <c r="G25" s="81"/>
      <c r="H25" s="80"/>
      <c r="I25" s="81"/>
      <c r="J25" s="80"/>
      <c r="K25" s="94" t="s">
        <v>19</v>
      </c>
      <c r="L25" s="85" t="s">
        <v>46</v>
      </c>
      <c r="M25" s="88"/>
    </row>
    <row r="26" spans="1:13" ht="20.25" customHeight="1" x14ac:dyDescent="0.25">
      <c r="A26" s="49">
        <f t="shared" si="1"/>
        <v>21</v>
      </c>
      <c r="B26" s="89" t="s">
        <v>64</v>
      </c>
      <c r="C26" s="90"/>
      <c r="D26" s="91"/>
      <c r="E26" s="92">
        <v>927</v>
      </c>
      <c r="F26" s="93">
        <f t="shared" si="3"/>
        <v>268.47775718257645</v>
      </c>
      <c r="G26" s="81"/>
      <c r="H26" s="80"/>
      <c r="I26" s="81"/>
      <c r="J26" s="80"/>
      <c r="K26" s="95" t="s">
        <v>19</v>
      </c>
      <c r="L26" s="85" t="s">
        <v>47</v>
      </c>
      <c r="M26" s="86"/>
    </row>
    <row r="27" spans="1:13" ht="20.25" customHeight="1" x14ac:dyDescent="0.25">
      <c r="A27" s="49">
        <f t="shared" si="1"/>
        <v>22</v>
      </c>
      <c r="B27" s="89" t="s">
        <v>65</v>
      </c>
      <c r="C27" s="90"/>
      <c r="D27" s="91"/>
      <c r="E27" s="92">
        <v>432</v>
      </c>
      <c r="F27" s="93">
        <f t="shared" si="3"/>
        <v>125.11584800741427</v>
      </c>
      <c r="G27" s="81"/>
      <c r="H27" s="80"/>
      <c r="I27" s="81"/>
      <c r="J27" s="80"/>
      <c r="K27" s="95" t="s">
        <v>14</v>
      </c>
      <c r="L27" s="85" t="s">
        <v>48</v>
      </c>
      <c r="M27" s="96"/>
    </row>
    <row r="28" spans="1:13" ht="31.5" customHeight="1" x14ac:dyDescent="0.25">
      <c r="A28" s="49">
        <f t="shared" si="1"/>
        <v>23</v>
      </c>
      <c r="B28" s="76" t="s">
        <v>66</v>
      </c>
      <c r="C28" s="77"/>
      <c r="D28" s="78"/>
      <c r="E28" s="87"/>
      <c r="F28" s="80"/>
      <c r="G28" s="81"/>
      <c r="H28" s="80"/>
      <c r="I28" s="82">
        <v>1495</v>
      </c>
      <c r="J28" s="83">
        <f>I28/3.4528</f>
        <v>432.98192771084337</v>
      </c>
      <c r="K28" s="95" t="s">
        <v>49</v>
      </c>
      <c r="L28" s="97" t="s">
        <v>50</v>
      </c>
      <c r="M28" s="88"/>
    </row>
    <row r="29" spans="1:13" ht="33.75" customHeight="1" thickBot="1" x14ac:dyDescent="0.3">
      <c r="A29" s="48">
        <f t="shared" si="1"/>
        <v>24</v>
      </c>
      <c r="B29" s="98" t="s">
        <v>67</v>
      </c>
      <c r="C29" s="99"/>
      <c r="D29" s="100"/>
      <c r="E29" s="101"/>
      <c r="F29" s="102"/>
      <c r="G29" s="103"/>
      <c r="H29" s="102"/>
      <c r="I29" s="104">
        <v>3559</v>
      </c>
      <c r="J29" s="105">
        <f>I29/3.4528</f>
        <v>1030.7576459684894</v>
      </c>
      <c r="K29" s="106" t="s">
        <v>49</v>
      </c>
      <c r="L29" s="47" t="s">
        <v>51</v>
      </c>
      <c r="M29" s="107"/>
    </row>
    <row r="30" spans="1:13" ht="15.75" thickBot="1" x14ac:dyDescent="0.3">
      <c r="A30" s="108" t="s">
        <v>52</v>
      </c>
      <c r="B30" s="109"/>
      <c r="C30" s="110">
        <f>SUM(C6:C29)</f>
        <v>1373559</v>
      </c>
      <c r="D30" s="111">
        <f>SUM(D6:D29)</f>
        <v>397810.18303985178</v>
      </c>
      <c r="E30" s="112">
        <f>SUM(E23:E27)</f>
        <v>6024</v>
      </c>
      <c r="F30" s="113">
        <f>SUM(F23:F27)</f>
        <v>1744.6709916589436</v>
      </c>
      <c r="G30" s="114">
        <f>G15</f>
        <v>201385</v>
      </c>
      <c r="H30" s="115">
        <f>H15</f>
        <v>58325.127432808156</v>
      </c>
      <c r="I30" s="116">
        <f>SUM(I19:I29)</f>
        <v>14671</v>
      </c>
      <c r="J30" s="117">
        <f>SUM(J19:J29)</f>
        <v>4249.0152919369793</v>
      </c>
      <c r="K30" s="118"/>
      <c r="L30" s="119"/>
      <c r="M30" s="120"/>
    </row>
    <row r="31" spans="1:13" ht="30.75" customHeight="1" thickBot="1" x14ac:dyDescent="0.3">
      <c r="A31" s="121" t="s">
        <v>53</v>
      </c>
      <c r="B31" s="122"/>
      <c r="C31" s="123">
        <f>D30+F30+J30+H30</f>
        <v>462128.99675625586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</sheetData>
  <mergeCells count="18">
    <mergeCell ref="A31:B31"/>
    <mergeCell ref="C31:M31"/>
    <mergeCell ref="M3:M5"/>
    <mergeCell ref="C4:D4"/>
    <mergeCell ref="E4:F4"/>
    <mergeCell ref="G4:H4"/>
    <mergeCell ref="I4:J4"/>
    <mergeCell ref="A30:B30"/>
    <mergeCell ref="A1:M1"/>
    <mergeCell ref="A2:M2"/>
    <mergeCell ref="A3:A5"/>
    <mergeCell ref="B3:B5"/>
    <mergeCell ref="C3:D3"/>
    <mergeCell ref="E3:F3"/>
    <mergeCell ref="G3:H3"/>
    <mergeCell ref="I3:J3"/>
    <mergeCell ref="K3:K5"/>
    <mergeCell ref="L3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2015-10-12T07:29:21Z</dcterms:created>
  <dcterms:modified xsi:type="dcterms:W3CDTF">2015-10-12T07:38:39Z</dcterms:modified>
</cp:coreProperties>
</file>